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Silicon Metal 701-652\FR notices\Institution notice\"/>
    </mc:Choice>
  </mc:AlternateContent>
  <xr:revisionPtr revIDLastSave="0" documentId="13_ncr:1_{AC956B51-1464-4BB0-9186-59CC4DAEA280}"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BA#10,11" sheetId="3" r:id="rId7"/>
    <sheet name="IS#10,11" sheetId="11" r:id="rId8"/>
    <sheet name="KZ#10,11" sheetId="12" r:id="rId9"/>
    <sheet name="MY#10,11" sheetId="13" r:id="rId10"/>
  </sheets>
  <definedNames>
    <definedName name="AUVMultiple">Var!$C$9</definedName>
    <definedName name="AUVsIn">Var!$C$8</definedName>
    <definedName name="CountryList">Var!$B$132:$B$378</definedName>
    <definedName name="CountryName" localSheetId="6">'BA#10,11'!$C$10</definedName>
    <definedName name="CountryName" localSheetId="7">'IS#10,11'!$C$10</definedName>
    <definedName name="CountryName" localSheetId="8">'KZ#10,11'!$C$10</definedName>
    <definedName name="CountryName" localSheetId="9">'MY#10,11'!$C$10</definedName>
    <definedName name="CountryTable">Var!$B$132:$C$378</definedName>
    <definedName name="InvestigationNumber">Var!$C$4</definedName>
    <definedName name="InvestigationPhase">Var!$C$5</definedName>
    <definedName name="InvestigationTitle">Var!$C$3</definedName>
    <definedName name="IsoCountryCode" localSheetId="6">'BA#10,11'!$C$11</definedName>
    <definedName name="IsoCountryCode" localSheetId="7">'IS#10,11'!$C$11</definedName>
    <definedName name="IsoCountryCode" localSheetId="8">'KZ#10,11'!$C$11</definedName>
    <definedName name="IsoCountryCode" localSheetId="9">'MY#10,11'!$C$11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'BA#10,11'!$A$2:$N$123</definedName>
    <definedName name="_xlnm.Print_Area" localSheetId="1">Instruction!$A$2:$A$71</definedName>
    <definedName name="_xlnm.Print_Area" localSheetId="7">'IS#10,11'!$A$2:$N$123</definedName>
    <definedName name="_xlnm.Print_Area" localSheetId="8">'KZ#10,11'!$A$2:$N$123</definedName>
    <definedName name="_xlnm.Print_Area" localSheetId="9">'MY#10,11'!$A$2:$N$123</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'BA#10,11'!$2:$6</definedName>
    <definedName name="_xlnm.Print_Titles" localSheetId="7">'IS#10,11'!$2:$6</definedName>
    <definedName name="_xlnm.Print_Titles" localSheetId="8">'KZ#10,11'!$2:$6</definedName>
    <definedName name="_xlnm.Print_Titles" localSheetId="9">'MY#10,11'!$2:$6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3" i="13" l="1"/>
  <c r="F114" i="13" s="1"/>
  <c r="D114" i="13" s="1"/>
  <c r="D113" i="13"/>
  <c r="C113" i="13"/>
  <c r="F109" i="13"/>
  <c r="D109" i="13"/>
  <c r="C109" i="13"/>
  <c r="F108" i="13"/>
  <c r="D108" i="13"/>
  <c r="C108" i="13"/>
  <c r="F107" i="13"/>
  <c r="D107" i="13"/>
  <c r="C107" i="13"/>
  <c r="F106" i="13"/>
  <c r="F111" i="13" s="1"/>
  <c r="D111" i="13" s="1"/>
  <c r="D106" i="13"/>
  <c r="C106" i="13"/>
  <c r="B106" i="13"/>
  <c r="C99" i="13"/>
  <c r="C98" i="13"/>
  <c r="C97" i="13"/>
  <c r="C95" i="13"/>
  <c r="C93" i="13"/>
  <c r="C91" i="13"/>
  <c r="F89" i="13"/>
  <c r="D89" i="13"/>
  <c r="C89" i="13"/>
  <c r="F88" i="13"/>
  <c r="F97" i="13" s="1"/>
  <c r="D88" i="13"/>
  <c r="C88" i="13"/>
  <c r="F87" i="13"/>
  <c r="F98" i="13" s="1"/>
  <c r="D98" i="13" s="1"/>
  <c r="D87" i="13"/>
  <c r="C87" i="13"/>
  <c r="F86" i="13"/>
  <c r="F93" i="13" s="1"/>
  <c r="D93" i="13" s="1"/>
  <c r="D86" i="13"/>
  <c r="C86" i="13"/>
  <c r="F85" i="13"/>
  <c r="D85" i="13"/>
  <c r="C85" i="13"/>
  <c r="F84" i="13"/>
  <c r="F91" i="13" s="1"/>
  <c r="D84" i="13"/>
  <c r="C84" i="13"/>
  <c r="N72" i="13"/>
  <c r="M72" i="13"/>
  <c r="L72" i="13"/>
  <c r="K72" i="13"/>
  <c r="J72" i="13"/>
  <c r="I72" i="13"/>
  <c r="H72" i="13"/>
  <c r="G72" i="13"/>
  <c r="D72" i="13" s="1"/>
  <c r="F72" i="13"/>
  <c r="E72" i="13"/>
  <c r="N71" i="13"/>
  <c r="M71" i="13"/>
  <c r="L71" i="13"/>
  <c r="K71" i="13"/>
  <c r="J71" i="13"/>
  <c r="I71" i="13"/>
  <c r="H71" i="13"/>
  <c r="G71" i="13"/>
  <c r="F71" i="13"/>
  <c r="E71" i="13"/>
  <c r="D71" i="13"/>
  <c r="C71" i="13"/>
  <c r="B71" i="13"/>
  <c r="B72" i="13" s="1"/>
  <c r="B114" i="13" s="1"/>
  <c r="N70" i="13"/>
  <c r="N69" i="13" s="1"/>
  <c r="M70" i="13"/>
  <c r="M69" i="13" s="1"/>
  <c r="L70" i="13"/>
  <c r="L69" i="13" s="1"/>
  <c r="K70" i="13"/>
  <c r="K69" i="13" s="1"/>
  <c r="J70" i="13"/>
  <c r="I70" i="13"/>
  <c r="H70" i="13"/>
  <c r="G70" i="13"/>
  <c r="F70" i="13"/>
  <c r="E70" i="13"/>
  <c r="I69" i="13"/>
  <c r="H69" i="13"/>
  <c r="G69" i="13"/>
  <c r="F69" i="13"/>
  <c r="E69" i="13"/>
  <c r="B69" i="13"/>
  <c r="N67" i="13"/>
  <c r="M67" i="13"/>
  <c r="L67" i="13"/>
  <c r="K67" i="13"/>
  <c r="J67" i="13"/>
  <c r="I67" i="13"/>
  <c r="H67" i="13"/>
  <c r="G67" i="13"/>
  <c r="F67" i="13"/>
  <c r="E67" i="13"/>
  <c r="D63" i="13"/>
  <c r="C63" i="13"/>
  <c r="D62" i="13"/>
  <c r="C62" i="13"/>
  <c r="D61" i="13"/>
  <c r="C61" i="13"/>
  <c r="B61" i="13"/>
  <c r="B107" i="13" s="1"/>
  <c r="D60" i="13"/>
  <c r="C60" i="13"/>
  <c r="B60" i="13"/>
  <c r="N58" i="13"/>
  <c r="N56" i="13"/>
  <c r="M56" i="13"/>
  <c r="L56" i="13"/>
  <c r="K56" i="13"/>
  <c r="J56" i="13"/>
  <c r="I56" i="13"/>
  <c r="H56" i="13"/>
  <c r="G56" i="13"/>
  <c r="F56" i="13"/>
  <c r="E56" i="13"/>
  <c r="P52" i="13"/>
  <c r="N52" i="13"/>
  <c r="M52" i="13"/>
  <c r="F51" i="13"/>
  <c r="E51" i="13"/>
  <c r="C51" i="13"/>
  <c r="N50" i="13"/>
  <c r="M50" i="13"/>
  <c r="L50" i="13"/>
  <c r="K50" i="13"/>
  <c r="J50" i="13"/>
  <c r="I50" i="13"/>
  <c r="H50" i="13"/>
  <c r="G50" i="13"/>
  <c r="F50" i="13"/>
  <c r="E50" i="13"/>
  <c r="C50" i="13"/>
  <c r="B50" i="13"/>
  <c r="B98" i="13" s="1"/>
  <c r="N49" i="13"/>
  <c r="N51" i="13" s="1"/>
  <c r="M49" i="13"/>
  <c r="M51" i="13" s="1"/>
  <c r="L49" i="13"/>
  <c r="L51" i="13" s="1"/>
  <c r="K49" i="13"/>
  <c r="K51" i="13" s="1"/>
  <c r="J49" i="13"/>
  <c r="J51" i="13" s="1"/>
  <c r="I49" i="13"/>
  <c r="I51" i="13" s="1"/>
  <c r="H49" i="13"/>
  <c r="H51" i="13" s="1"/>
  <c r="G49" i="13"/>
  <c r="G51" i="13" s="1"/>
  <c r="F49" i="13"/>
  <c r="E49" i="13"/>
  <c r="C49" i="13"/>
  <c r="P48" i="13"/>
  <c r="N48" i="13"/>
  <c r="M48" i="13"/>
  <c r="L48" i="13"/>
  <c r="K48" i="13"/>
  <c r="J48" i="13"/>
  <c r="I48" i="13"/>
  <c r="H48" i="13"/>
  <c r="G48" i="13"/>
  <c r="F48" i="13"/>
  <c r="E48" i="13"/>
  <c r="D48" i="13"/>
  <c r="N47" i="13"/>
  <c r="M47" i="13"/>
  <c r="L47" i="13"/>
  <c r="K47" i="13"/>
  <c r="J47" i="13"/>
  <c r="I47" i="13"/>
  <c r="H47" i="13"/>
  <c r="G47" i="13"/>
  <c r="F47" i="13"/>
  <c r="E47" i="13"/>
  <c r="C47" i="13"/>
  <c r="P46" i="13"/>
  <c r="N46" i="13"/>
  <c r="M46" i="13"/>
  <c r="L46" i="13"/>
  <c r="L52" i="13" s="1"/>
  <c r="K46" i="13"/>
  <c r="K52" i="13" s="1"/>
  <c r="J46" i="13"/>
  <c r="J52" i="13" s="1"/>
  <c r="I46" i="13"/>
  <c r="I52" i="13" s="1"/>
  <c r="H46" i="13"/>
  <c r="H52" i="13" s="1"/>
  <c r="G46" i="13"/>
  <c r="G52" i="13" s="1"/>
  <c r="F46" i="13"/>
  <c r="F52" i="13" s="1"/>
  <c r="E46" i="13"/>
  <c r="E52" i="13" s="1"/>
  <c r="D46" i="13"/>
  <c r="N45" i="13"/>
  <c r="M45" i="13"/>
  <c r="L45" i="13"/>
  <c r="K45" i="13"/>
  <c r="J45" i="13"/>
  <c r="I45" i="13"/>
  <c r="H45" i="13"/>
  <c r="G45" i="13"/>
  <c r="F45" i="13"/>
  <c r="E45" i="13"/>
  <c r="C45" i="13"/>
  <c r="B45" i="13"/>
  <c r="B93" i="13" s="1"/>
  <c r="P44" i="13"/>
  <c r="N44" i="13"/>
  <c r="M44" i="13"/>
  <c r="L44" i="13"/>
  <c r="K44" i="13"/>
  <c r="J44" i="13"/>
  <c r="I44" i="13"/>
  <c r="H44" i="13"/>
  <c r="G44" i="13"/>
  <c r="D44" i="13" s="1"/>
  <c r="F44" i="13"/>
  <c r="E44" i="13"/>
  <c r="N43" i="13"/>
  <c r="M43" i="13"/>
  <c r="L43" i="13"/>
  <c r="K43" i="13"/>
  <c r="J43" i="13"/>
  <c r="I43" i="13"/>
  <c r="H43" i="13"/>
  <c r="G43" i="13"/>
  <c r="F43" i="13"/>
  <c r="E43" i="13"/>
  <c r="C43" i="13"/>
  <c r="B43" i="13"/>
  <c r="N41" i="13"/>
  <c r="M41" i="13"/>
  <c r="L41" i="13"/>
  <c r="K41" i="13"/>
  <c r="J41" i="13"/>
  <c r="I41" i="13"/>
  <c r="H41" i="13"/>
  <c r="G41" i="13"/>
  <c r="F41" i="13"/>
  <c r="E41" i="13"/>
  <c r="D38" i="13"/>
  <c r="C38" i="13"/>
  <c r="D37" i="13"/>
  <c r="D47" i="13" s="1"/>
  <c r="C37" i="13"/>
  <c r="D36" i="13"/>
  <c r="D50" i="13" s="1"/>
  <c r="C36" i="13"/>
  <c r="B36" i="13"/>
  <c r="B87" i="13" s="1"/>
  <c r="D35" i="13"/>
  <c r="C35" i="13"/>
  <c r="B35" i="13"/>
  <c r="B86" i="13" s="1"/>
  <c r="D34" i="13"/>
  <c r="C34" i="13"/>
  <c r="B34" i="13"/>
  <c r="B85" i="13" s="1"/>
  <c r="D33" i="13"/>
  <c r="D43" i="13" s="1"/>
  <c r="C33" i="13"/>
  <c r="N31" i="13"/>
  <c r="M31" i="13"/>
  <c r="L31" i="13"/>
  <c r="K31" i="13"/>
  <c r="J31" i="13"/>
  <c r="I31" i="13"/>
  <c r="H31" i="13"/>
  <c r="G31" i="13"/>
  <c r="F31" i="13"/>
  <c r="E31" i="13"/>
  <c r="N29" i="13"/>
  <c r="M29" i="13"/>
  <c r="L29" i="13"/>
  <c r="K29" i="13"/>
  <c r="J29" i="13"/>
  <c r="I29" i="13"/>
  <c r="H29" i="13"/>
  <c r="G29" i="13"/>
  <c r="F29" i="13"/>
  <c r="E29" i="13"/>
  <c r="C24" i="13"/>
  <c r="C23" i="13"/>
  <c r="M58" i="13" s="1"/>
  <c r="C22" i="13"/>
  <c r="L58" i="13" s="1"/>
  <c r="C21" i="13"/>
  <c r="K58" i="13" s="1"/>
  <c r="C20" i="13"/>
  <c r="J58" i="13" s="1"/>
  <c r="C19" i="13"/>
  <c r="I58" i="13" s="1"/>
  <c r="C18" i="13"/>
  <c r="H58" i="13" s="1"/>
  <c r="C17" i="13"/>
  <c r="G58" i="13" s="1"/>
  <c r="C16" i="13"/>
  <c r="F58" i="13" s="1"/>
  <c r="C15" i="13"/>
  <c r="E58" i="13" s="1"/>
  <c r="C11" i="13"/>
  <c r="B51" i="13" s="1"/>
  <c r="B5" i="13"/>
  <c r="B4" i="13"/>
  <c r="B3" i="13"/>
  <c r="F113" i="12"/>
  <c r="F114" i="12" s="1"/>
  <c r="D114" i="12" s="1"/>
  <c r="D113" i="12"/>
  <c r="C113" i="12"/>
  <c r="F109" i="12"/>
  <c r="D109" i="12"/>
  <c r="C109" i="12"/>
  <c r="F108" i="12"/>
  <c r="D108" i="12"/>
  <c r="C108" i="12"/>
  <c r="F107" i="12"/>
  <c r="D107" i="12" s="1"/>
  <c r="C107" i="12"/>
  <c r="F106" i="12"/>
  <c r="F111" i="12" s="1"/>
  <c r="D106" i="12"/>
  <c r="C106" i="12"/>
  <c r="C99" i="12"/>
  <c r="C98" i="12"/>
  <c r="C97" i="12"/>
  <c r="C95" i="12"/>
  <c r="C93" i="12"/>
  <c r="C91" i="12"/>
  <c r="F89" i="12"/>
  <c r="D89" i="12" s="1"/>
  <c r="C89" i="12"/>
  <c r="F88" i="12"/>
  <c r="F95" i="12" s="1"/>
  <c r="D88" i="12"/>
  <c r="C88" i="12"/>
  <c r="F87" i="12"/>
  <c r="F98" i="12" s="1"/>
  <c r="D98" i="12" s="1"/>
  <c r="D87" i="12"/>
  <c r="C87" i="12"/>
  <c r="F86" i="12"/>
  <c r="F93" i="12" s="1"/>
  <c r="D86" i="12"/>
  <c r="C86" i="12"/>
  <c r="F85" i="12"/>
  <c r="D85" i="12"/>
  <c r="C85" i="12"/>
  <c r="F84" i="12"/>
  <c r="F91" i="12" s="1"/>
  <c r="D84" i="12"/>
  <c r="C84" i="12"/>
  <c r="N72" i="12"/>
  <c r="M72" i="12"/>
  <c r="L72" i="12"/>
  <c r="K72" i="12"/>
  <c r="J72" i="12"/>
  <c r="I72" i="12"/>
  <c r="H72" i="12"/>
  <c r="G72" i="12"/>
  <c r="D72" i="12" s="1"/>
  <c r="F72" i="12"/>
  <c r="E72" i="12"/>
  <c r="N71" i="12"/>
  <c r="M71" i="12"/>
  <c r="L71" i="12"/>
  <c r="K71" i="12"/>
  <c r="J71" i="12"/>
  <c r="I71" i="12"/>
  <c r="H71" i="12"/>
  <c r="G71" i="12"/>
  <c r="F71" i="12"/>
  <c r="E71" i="12"/>
  <c r="C71" i="12"/>
  <c r="N70" i="12"/>
  <c r="N69" i="12" s="1"/>
  <c r="M70" i="12"/>
  <c r="M69" i="12" s="1"/>
  <c r="L70" i="12"/>
  <c r="L69" i="12" s="1"/>
  <c r="K70" i="12"/>
  <c r="K69" i="12" s="1"/>
  <c r="J70" i="12"/>
  <c r="D70" i="12" s="1"/>
  <c r="D69" i="12" s="1"/>
  <c r="I70" i="12"/>
  <c r="H70" i="12"/>
  <c r="G70" i="12"/>
  <c r="F70" i="12"/>
  <c r="E70" i="12"/>
  <c r="I69" i="12"/>
  <c r="H69" i="12"/>
  <c r="G69" i="12"/>
  <c r="F69" i="12"/>
  <c r="E69" i="12"/>
  <c r="N67" i="12"/>
  <c r="M67" i="12"/>
  <c r="L67" i="12"/>
  <c r="K67" i="12"/>
  <c r="J67" i="12"/>
  <c r="I67" i="12"/>
  <c r="H67" i="12"/>
  <c r="G67" i="12"/>
  <c r="F67" i="12"/>
  <c r="E67" i="12"/>
  <c r="D63" i="12"/>
  <c r="C63" i="12"/>
  <c r="D62" i="12"/>
  <c r="D71" i="12" s="1"/>
  <c r="C62" i="12"/>
  <c r="D61" i="12"/>
  <c r="C61" i="12"/>
  <c r="D60" i="12"/>
  <c r="C60" i="12"/>
  <c r="N58" i="12"/>
  <c r="N56" i="12"/>
  <c r="M56" i="12"/>
  <c r="L56" i="12"/>
  <c r="K56" i="12"/>
  <c r="J56" i="12"/>
  <c r="I56" i="12"/>
  <c r="H56" i="12"/>
  <c r="G56" i="12"/>
  <c r="F56" i="12"/>
  <c r="E56" i="12"/>
  <c r="P52" i="12"/>
  <c r="N52" i="12"/>
  <c r="M52" i="12"/>
  <c r="N51" i="12"/>
  <c r="M51" i="12"/>
  <c r="L51" i="12"/>
  <c r="F51" i="12"/>
  <c r="E51" i="12"/>
  <c r="C51" i="12"/>
  <c r="N50" i="12"/>
  <c r="M50" i="12"/>
  <c r="L50" i="12"/>
  <c r="K50" i="12"/>
  <c r="J50" i="12"/>
  <c r="I50" i="12"/>
  <c r="H50" i="12"/>
  <c r="G50" i="12"/>
  <c r="F50" i="12"/>
  <c r="E50" i="12"/>
  <c r="C50" i="12"/>
  <c r="N49" i="12"/>
  <c r="M49" i="12"/>
  <c r="L49" i="12"/>
  <c r="K49" i="12"/>
  <c r="K51" i="12" s="1"/>
  <c r="J49" i="12"/>
  <c r="J51" i="12" s="1"/>
  <c r="I49" i="12"/>
  <c r="I51" i="12" s="1"/>
  <c r="H49" i="12"/>
  <c r="H51" i="12" s="1"/>
  <c r="G49" i="12"/>
  <c r="G51" i="12" s="1"/>
  <c r="F49" i="12"/>
  <c r="E49" i="12"/>
  <c r="C49" i="12"/>
  <c r="P48" i="12"/>
  <c r="N48" i="12"/>
  <c r="M48" i="12"/>
  <c r="L48" i="12"/>
  <c r="K48" i="12"/>
  <c r="J48" i="12"/>
  <c r="I48" i="12"/>
  <c r="H48" i="12"/>
  <c r="D48" i="12" s="1"/>
  <c r="G48" i="12"/>
  <c r="F48" i="12"/>
  <c r="E48" i="12"/>
  <c r="N47" i="12"/>
  <c r="M47" i="12"/>
  <c r="L47" i="12"/>
  <c r="K47" i="12"/>
  <c r="J47" i="12"/>
  <c r="I47" i="12"/>
  <c r="H47" i="12"/>
  <c r="G47" i="12"/>
  <c r="F47" i="12"/>
  <c r="E47" i="12"/>
  <c r="C47" i="12"/>
  <c r="P46" i="12"/>
  <c r="N46" i="12"/>
  <c r="M46" i="12"/>
  <c r="L46" i="12"/>
  <c r="L52" i="12" s="1"/>
  <c r="K46" i="12"/>
  <c r="K52" i="12" s="1"/>
  <c r="J46" i="12"/>
  <c r="J52" i="12" s="1"/>
  <c r="I46" i="12"/>
  <c r="I52" i="12" s="1"/>
  <c r="H46" i="12"/>
  <c r="H52" i="12" s="1"/>
  <c r="G46" i="12"/>
  <c r="G52" i="12" s="1"/>
  <c r="F46" i="12"/>
  <c r="F52" i="12" s="1"/>
  <c r="E46" i="12"/>
  <c r="E52" i="12" s="1"/>
  <c r="D52" i="12" s="1"/>
  <c r="D46" i="12"/>
  <c r="N45" i="12"/>
  <c r="M45" i="12"/>
  <c r="L45" i="12"/>
  <c r="K45" i="12"/>
  <c r="J45" i="12"/>
  <c r="I45" i="12"/>
  <c r="H45" i="12"/>
  <c r="G45" i="12"/>
  <c r="F45" i="12"/>
  <c r="E45" i="12"/>
  <c r="C45" i="12"/>
  <c r="P44" i="12"/>
  <c r="N44" i="12"/>
  <c r="M44" i="12"/>
  <c r="L44" i="12"/>
  <c r="K44" i="12"/>
  <c r="J44" i="12"/>
  <c r="I44" i="12"/>
  <c r="H44" i="12"/>
  <c r="G44" i="12"/>
  <c r="D44" i="12" s="1"/>
  <c r="F44" i="12"/>
  <c r="E44" i="12"/>
  <c r="N43" i="12"/>
  <c r="M43" i="12"/>
  <c r="L43" i="12"/>
  <c r="K43" i="12"/>
  <c r="J43" i="12"/>
  <c r="I43" i="12"/>
  <c r="H43" i="12"/>
  <c r="G43" i="12"/>
  <c r="F43" i="12"/>
  <c r="E43" i="12"/>
  <c r="C43" i="12"/>
  <c r="N41" i="12"/>
  <c r="M41" i="12"/>
  <c r="L41" i="12"/>
  <c r="K41" i="12"/>
  <c r="J41" i="12"/>
  <c r="I41" i="12"/>
  <c r="H41" i="12"/>
  <c r="G41" i="12"/>
  <c r="F41" i="12"/>
  <c r="E41" i="12"/>
  <c r="D38" i="12"/>
  <c r="C38" i="12"/>
  <c r="D37" i="12"/>
  <c r="D47" i="12" s="1"/>
  <c r="C37" i="12"/>
  <c r="D36" i="12"/>
  <c r="D50" i="12" s="1"/>
  <c r="C36" i="12"/>
  <c r="D35" i="12"/>
  <c r="D49" i="12" s="1"/>
  <c r="D51" i="12" s="1"/>
  <c r="C35" i="12"/>
  <c r="D34" i="12"/>
  <c r="C34" i="12"/>
  <c r="D33" i="12"/>
  <c r="D43" i="12" s="1"/>
  <c r="C33" i="12"/>
  <c r="N31" i="12"/>
  <c r="M31" i="12"/>
  <c r="L31" i="12"/>
  <c r="K31" i="12"/>
  <c r="J31" i="12"/>
  <c r="I31" i="12"/>
  <c r="H31" i="12"/>
  <c r="G31" i="12"/>
  <c r="F31" i="12"/>
  <c r="E31" i="12"/>
  <c r="N29" i="12"/>
  <c r="M29" i="12"/>
  <c r="L29" i="12"/>
  <c r="K29" i="12"/>
  <c r="J29" i="12"/>
  <c r="I29" i="12"/>
  <c r="H29" i="12"/>
  <c r="G29" i="12"/>
  <c r="F29" i="12"/>
  <c r="E29" i="12"/>
  <c r="C24" i="12"/>
  <c r="C23" i="12"/>
  <c r="M58" i="12" s="1"/>
  <c r="C22" i="12"/>
  <c r="L58" i="12" s="1"/>
  <c r="C21" i="12"/>
  <c r="K58" i="12" s="1"/>
  <c r="C20" i="12"/>
  <c r="J58" i="12" s="1"/>
  <c r="C19" i="12"/>
  <c r="I58" i="12" s="1"/>
  <c r="C18" i="12"/>
  <c r="H58" i="12" s="1"/>
  <c r="C17" i="12"/>
  <c r="G58" i="12" s="1"/>
  <c r="C16" i="12"/>
  <c r="F58" i="12" s="1"/>
  <c r="C15" i="12"/>
  <c r="E58" i="12" s="1"/>
  <c r="C11" i="12"/>
  <c r="B50" i="12" s="1"/>
  <c r="B98" i="12" s="1"/>
  <c r="B5" i="12"/>
  <c r="B4" i="12"/>
  <c r="B3" i="12"/>
  <c r="C113" i="11"/>
  <c r="F109" i="11"/>
  <c r="D109" i="11"/>
  <c r="C109" i="11"/>
  <c r="F108" i="11"/>
  <c r="F113" i="11" s="1"/>
  <c r="D108" i="11"/>
  <c r="C108" i="11"/>
  <c r="F107" i="11"/>
  <c r="D107" i="11" s="1"/>
  <c r="C107" i="11"/>
  <c r="F106" i="11"/>
  <c r="D106" i="11" s="1"/>
  <c r="C106" i="11"/>
  <c r="C99" i="11"/>
  <c r="C98" i="11"/>
  <c r="F97" i="11"/>
  <c r="D97" i="11"/>
  <c r="C97" i="11"/>
  <c r="C95" i="11"/>
  <c r="C93" i="11"/>
  <c r="C91" i="11"/>
  <c r="F89" i="11"/>
  <c r="D89" i="11" s="1"/>
  <c r="C89" i="11"/>
  <c r="F88" i="11"/>
  <c r="F95" i="11" s="1"/>
  <c r="C88" i="11"/>
  <c r="F87" i="11"/>
  <c r="D87" i="11"/>
  <c r="C87" i="11"/>
  <c r="F86" i="11"/>
  <c r="F93" i="11" s="1"/>
  <c r="D86" i="11"/>
  <c r="C86" i="11"/>
  <c r="F85" i="11"/>
  <c r="D85" i="11"/>
  <c r="C85" i="11"/>
  <c r="F84" i="11"/>
  <c r="F91" i="11" s="1"/>
  <c r="D84" i="11"/>
  <c r="C84" i="11"/>
  <c r="N72" i="11"/>
  <c r="M72" i="11"/>
  <c r="L72" i="11"/>
  <c r="K72" i="11"/>
  <c r="J72" i="11"/>
  <c r="I72" i="11"/>
  <c r="H72" i="11"/>
  <c r="G72" i="11"/>
  <c r="D72" i="11" s="1"/>
  <c r="F72" i="11"/>
  <c r="E72" i="11"/>
  <c r="N71" i="11"/>
  <c r="M71" i="11"/>
  <c r="L71" i="11"/>
  <c r="K71" i="11"/>
  <c r="J71" i="11"/>
  <c r="I71" i="11"/>
  <c r="H71" i="11"/>
  <c r="G71" i="11"/>
  <c r="F71" i="11"/>
  <c r="E71" i="11"/>
  <c r="C71" i="11"/>
  <c r="N70" i="11"/>
  <c r="M70" i="11"/>
  <c r="L70" i="11"/>
  <c r="K70" i="11"/>
  <c r="J70" i="11"/>
  <c r="I70" i="11"/>
  <c r="H70" i="11"/>
  <c r="G70" i="11"/>
  <c r="G69" i="11" s="1"/>
  <c r="F70" i="11"/>
  <c r="F69" i="11" s="1"/>
  <c r="E70" i="11"/>
  <c r="E69" i="11" s="1"/>
  <c r="D70" i="11"/>
  <c r="D69" i="11" s="1"/>
  <c r="N69" i="11"/>
  <c r="M69" i="11"/>
  <c r="L69" i="11"/>
  <c r="K69" i="11"/>
  <c r="J69" i="11"/>
  <c r="I69" i="11"/>
  <c r="H69" i="11"/>
  <c r="N67" i="11"/>
  <c r="M67" i="11"/>
  <c r="L67" i="11"/>
  <c r="K67" i="11"/>
  <c r="J67" i="11"/>
  <c r="I67" i="11"/>
  <c r="H67" i="11"/>
  <c r="G67" i="11"/>
  <c r="F67" i="11"/>
  <c r="E67" i="11"/>
  <c r="D63" i="11"/>
  <c r="C63" i="11"/>
  <c r="D62" i="11"/>
  <c r="D71" i="11" s="1"/>
  <c r="C62" i="11"/>
  <c r="D61" i="11"/>
  <c r="C61" i="11"/>
  <c r="D60" i="11"/>
  <c r="C60" i="11"/>
  <c r="N58" i="11"/>
  <c r="N56" i="11"/>
  <c r="M56" i="11"/>
  <c r="L56" i="11"/>
  <c r="K56" i="11"/>
  <c r="J56" i="11"/>
  <c r="I56" i="11"/>
  <c r="H56" i="11"/>
  <c r="G56" i="11"/>
  <c r="F56" i="11"/>
  <c r="E56" i="11"/>
  <c r="P52" i="11"/>
  <c r="G52" i="11"/>
  <c r="F52" i="11"/>
  <c r="E52" i="11"/>
  <c r="N51" i="11"/>
  <c r="M51" i="11"/>
  <c r="L51" i="11"/>
  <c r="C51" i="11"/>
  <c r="N50" i="11"/>
  <c r="M50" i="11"/>
  <c r="L50" i="11"/>
  <c r="K50" i="11"/>
  <c r="K51" i="11" s="1"/>
  <c r="J50" i="11"/>
  <c r="I50" i="11"/>
  <c r="H50" i="11"/>
  <c r="G50" i="11"/>
  <c r="F50" i="11"/>
  <c r="F51" i="11" s="1"/>
  <c r="E50" i="11"/>
  <c r="E51" i="11" s="1"/>
  <c r="C50" i="11"/>
  <c r="N49" i="11"/>
  <c r="M49" i="11"/>
  <c r="L49" i="11"/>
  <c r="K49" i="11"/>
  <c r="J49" i="11"/>
  <c r="J51" i="11" s="1"/>
  <c r="I49" i="11"/>
  <c r="I51" i="11" s="1"/>
  <c r="H49" i="11"/>
  <c r="H51" i="11" s="1"/>
  <c r="G49" i="11"/>
  <c r="G51" i="11" s="1"/>
  <c r="F49" i="11"/>
  <c r="E49" i="11"/>
  <c r="C49" i="11"/>
  <c r="P48" i="11"/>
  <c r="N48" i="11"/>
  <c r="M48" i="11"/>
  <c r="L48" i="11"/>
  <c r="K48" i="11"/>
  <c r="J48" i="11"/>
  <c r="J52" i="11" s="1"/>
  <c r="I48" i="11"/>
  <c r="I52" i="11" s="1"/>
  <c r="H48" i="11"/>
  <c r="D48" i="11" s="1"/>
  <c r="G48" i="11"/>
  <c r="F48" i="11"/>
  <c r="E48" i="11"/>
  <c r="N47" i="11"/>
  <c r="M47" i="11"/>
  <c r="L47" i="11"/>
  <c r="K47" i="11"/>
  <c r="J47" i="11"/>
  <c r="I47" i="11"/>
  <c r="H47" i="11"/>
  <c r="G47" i="11"/>
  <c r="F47" i="11"/>
  <c r="E47" i="11"/>
  <c r="C47" i="11"/>
  <c r="P46" i="11"/>
  <c r="N46" i="11"/>
  <c r="N52" i="11" s="1"/>
  <c r="M46" i="11"/>
  <c r="M52" i="11" s="1"/>
  <c r="L46" i="11"/>
  <c r="D46" i="11" s="1"/>
  <c r="K46" i="11"/>
  <c r="K52" i="11" s="1"/>
  <c r="J46" i="11"/>
  <c r="I46" i="11"/>
  <c r="H46" i="11"/>
  <c r="G46" i="11"/>
  <c r="F46" i="11"/>
  <c r="E46" i="11"/>
  <c r="N45" i="11"/>
  <c r="M45" i="11"/>
  <c r="L45" i="11"/>
  <c r="K45" i="11"/>
  <c r="J45" i="11"/>
  <c r="I45" i="11"/>
  <c r="H45" i="11"/>
  <c r="G45" i="11"/>
  <c r="F45" i="11"/>
  <c r="E45" i="11"/>
  <c r="C45" i="11"/>
  <c r="P44" i="11"/>
  <c r="N44" i="11"/>
  <c r="M44" i="11"/>
  <c r="L44" i="11"/>
  <c r="K44" i="11"/>
  <c r="J44" i="11"/>
  <c r="I44" i="11"/>
  <c r="H44" i="11"/>
  <c r="G44" i="11"/>
  <c r="D44" i="11" s="1"/>
  <c r="F44" i="11"/>
  <c r="E44" i="11"/>
  <c r="N43" i="11"/>
  <c r="M43" i="11"/>
  <c r="L43" i="11"/>
  <c r="K43" i="11"/>
  <c r="J43" i="11"/>
  <c r="I43" i="11"/>
  <c r="H43" i="11"/>
  <c r="G43" i="11"/>
  <c r="F43" i="11"/>
  <c r="E43" i="11"/>
  <c r="C43" i="11"/>
  <c r="N41" i="11"/>
  <c r="M41" i="11"/>
  <c r="L41" i="11"/>
  <c r="K41" i="11"/>
  <c r="J41" i="11"/>
  <c r="I41" i="11"/>
  <c r="H41" i="11"/>
  <c r="G41" i="11"/>
  <c r="F41" i="11"/>
  <c r="E41" i="11"/>
  <c r="D38" i="11"/>
  <c r="C38" i="11"/>
  <c r="D37" i="11"/>
  <c r="D47" i="11" s="1"/>
  <c r="C37" i="11"/>
  <c r="B37" i="11"/>
  <c r="B88" i="11" s="1"/>
  <c r="D36" i="11"/>
  <c r="D45" i="11" s="1"/>
  <c r="C36" i="11"/>
  <c r="D35" i="11"/>
  <c r="D49" i="11" s="1"/>
  <c r="C35" i="11"/>
  <c r="D34" i="11"/>
  <c r="C34" i="11"/>
  <c r="D33" i="11"/>
  <c r="D43" i="11" s="1"/>
  <c r="C33" i="11"/>
  <c r="N31" i="11"/>
  <c r="M31" i="11"/>
  <c r="L31" i="11"/>
  <c r="K31" i="11"/>
  <c r="J31" i="11"/>
  <c r="I31" i="11"/>
  <c r="H31" i="11"/>
  <c r="G31" i="11"/>
  <c r="F31" i="11"/>
  <c r="E31" i="11"/>
  <c r="N29" i="11"/>
  <c r="M29" i="11"/>
  <c r="L29" i="11"/>
  <c r="K29" i="11"/>
  <c r="J29" i="11"/>
  <c r="I29" i="11"/>
  <c r="H29" i="11"/>
  <c r="G29" i="11"/>
  <c r="F29" i="11"/>
  <c r="E29" i="11"/>
  <c r="C24" i="11"/>
  <c r="C23" i="11"/>
  <c r="M58" i="11" s="1"/>
  <c r="C22" i="11"/>
  <c r="L58" i="11" s="1"/>
  <c r="C21" i="11"/>
  <c r="K58" i="11" s="1"/>
  <c r="C20" i="11"/>
  <c r="J58" i="11" s="1"/>
  <c r="C19" i="11"/>
  <c r="I58" i="11" s="1"/>
  <c r="C18" i="11"/>
  <c r="H58" i="11" s="1"/>
  <c r="C17" i="11"/>
  <c r="G58" i="11" s="1"/>
  <c r="C16" i="11"/>
  <c r="F58" i="11" s="1"/>
  <c r="C15" i="11"/>
  <c r="E58" i="11" s="1"/>
  <c r="C11" i="11"/>
  <c r="B50" i="11" s="1"/>
  <c r="B98" i="11" s="1"/>
  <c r="B5" i="11"/>
  <c r="B4" i="11"/>
  <c r="B3" i="11"/>
  <c r="D76" i="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B37" i="13" l="1"/>
  <c r="B88" i="13" s="1"/>
  <c r="B62" i="13"/>
  <c r="B108" i="13" s="1"/>
  <c r="B63" i="13"/>
  <c r="B109" i="13" s="1"/>
  <c r="B46" i="13"/>
  <c r="B94" i="13" s="1"/>
  <c r="D52" i="13"/>
  <c r="D70" i="13"/>
  <c r="D69" i="13" s="1"/>
  <c r="J69" i="13"/>
  <c r="B44" i="13"/>
  <c r="B92" i="13" s="1"/>
  <c r="B91" i="13"/>
  <c r="D49" i="13"/>
  <c r="D51" i="13" s="1"/>
  <c r="D45" i="13"/>
  <c r="F94" i="13"/>
  <c r="D94" i="13" s="1"/>
  <c r="F92" i="13"/>
  <c r="D92" i="13" s="1"/>
  <c r="D91" i="13"/>
  <c r="F112" i="13"/>
  <c r="D112" i="13" s="1"/>
  <c r="B99" i="13"/>
  <c r="B52" i="13"/>
  <c r="B100" i="13" s="1"/>
  <c r="F99" i="13"/>
  <c r="D97" i="13"/>
  <c r="B111" i="13"/>
  <c r="B70" i="13"/>
  <c r="B112" i="13" s="1"/>
  <c r="B113" i="13"/>
  <c r="F95" i="13"/>
  <c r="B38" i="13"/>
  <c r="B89" i="13" s="1"/>
  <c r="B47" i="13"/>
  <c r="B64" i="13"/>
  <c r="B65" i="13"/>
  <c r="B39" i="13"/>
  <c r="B49" i="13"/>
  <c r="B97" i="13" s="1"/>
  <c r="B33" i="13"/>
  <c r="B84" i="13" s="1"/>
  <c r="B34" i="12"/>
  <c r="B85" i="12" s="1"/>
  <c r="B43" i="12"/>
  <c r="B44" i="12" s="1"/>
  <c r="B92" i="12" s="1"/>
  <c r="B45" i="12"/>
  <c r="B69" i="12"/>
  <c r="B111" i="12" s="1"/>
  <c r="B35" i="12"/>
  <c r="B86" i="12" s="1"/>
  <c r="B60" i="12"/>
  <c r="B106" i="12" s="1"/>
  <c r="B71" i="12"/>
  <c r="B61" i="12"/>
  <c r="B107" i="12" s="1"/>
  <c r="B37" i="12"/>
  <c r="B88" i="12" s="1"/>
  <c r="B63" i="12"/>
  <c r="B109" i="12" s="1"/>
  <c r="F92" i="12"/>
  <c r="D92" i="12" s="1"/>
  <c r="D91" i="12"/>
  <c r="D111" i="12"/>
  <c r="F112" i="12"/>
  <c r="D112" i="12" s="1"/>
  <c r="D93" i="12"/>
  <c r="F94" i="12"/>
  <c r="D94" i="12" s="1"/>
  <c r="F96" i="12"/>
  <c r="D96" i="12" s="1"/>
  <c r="D95" i="12"/>
  <c r="J69" i="12"/>
  <c r="B91" i="12"/>
  <c r="D45" i="12"/>
  <c r="F97" i="12"/>
  <c r="B38" i="12"/>
  <c r="B89" i="12" s="1"/>
  <c r="B47" i="12"/>
  <c r="B64" i="12"/>
  <c r="B65" i="12"/>
  <c r="B39" i="12"/>
  <c r="B49" i="12"/>
  <c r="B97" i="12" s="1"/>
  <c r="B33" i="12"/>
  <c r="B84" i="12" s="1"/>
  <c r="B51" i="12"/>
  <c r="B36" i="12"/>
  <c r="B87" i="12" s="1"/>
  <c r="B62" i="12"/>
  <c r="B108" i="12" s="1"/>
  <c r="B45" i="11"/>
  <c r="B46" i="11" s="1"/>
  <c r="B94" i="11" s="1"/>
  <c r="F96" i="11"/>
  <c r="D96" i="11" s="1"/>
  <c r="D95" i="11"/>
  <c r="D91" i="11"/>
  <c r="F92" i="11"/>
  <c r="D92" i="11" s="1"/>
  <c r="F94" i="11"/>
  <c r="D94" i="11" s="1"/>
  <c r="D93" i="11"/>
  <c r="F114" i="11"/>
  <c r="D114" i="11" s="1"/>
  <c r="D113" i="11"/>
  <c r="D50" i="11"/>
  <c r="D51" i="11" s="1"/>
  <c r="B63" i="11"/>
  <c r="B109" i="11" s="1"/>
  <c r="B38" i="11"/>
  <c r="B89" i="11" s="1"/>
  <c r="B64" i="11"/>
  <c r="B39" i="11"/>
  <c r="F98" i="11"/>
  <c r="D98" i="11" s="1"/>
  <c r="B49" i="11"/>
  <c r="B97" i="11" s="1"/>
  <c r="H52" i="11"/>
  <c r="B33" i="11"/>
  <c r="B84" i="11" s="1"/>
  <c r="F111" i="11"/>
  <c r="B51" i="11"/>
  <c r="L52" i="11"/>
  <c r="B34" i="11"/>
  <c r="B85" i="11" s="1"/>
  <c r="B69" i="11"/>
  <c r="B35" i="11"/>
  <c r="B86" i="11" s="1"/>
  <c r="B61" i="11"/>
  <c r="B107" i="11" s="1"/>
  <c r="D88" i="11"/>
  <c r="B47" i="11"/>
  <c r="B65" i="11"/>
  <c r="B60" i="11"/>
  <c r="B106" i="11" s="1"/>
  <c r="B43" i="11"/>
  <c r="B71" i="11"/>
  <c r="B36" i="11"/>
  <c r="B87" i="11" s="1"/>
  <c r="B62" i="11"/>
  <c r="B108" i="11" s="1"/>
  <c r="F101" i="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B95" i="13" l="1"/>
  <c r="B48" i="13"/>
  <c r="B96" i="13" s="1"/>
  <c r="F96" i="13"/>
  <c r="D96" i="13" s="1"/>
  <c r="D95" i="13"/>
  <c r="D99" i="13"/>
  <c r="F100" i="13"/>
  <c r="D100" i="13" s="1"/>
  <c r="B72" i="12"/>
  <c r="B114" i="12" s="1"/>
  <c r="B113" i="12"/>
  <c r="B70" i="12"/>
  <c r="B112" i="12" s="1"/>
  <c r="B93" i="12"/>
  <c r="B46" i="12"/>
  <c r="B94" i="12" s="1"/>
  <c r="B99" i="12"/>
  <c r="B52" i="12"/>
  <c r="B100" i="12" s="1"/>
  <c r="B48" i="12"/>
  <c r="B96" i="12" s="1"/>
  <c r="B95" i="12"/>
  <c r="F99" i="12"/>
  <c r="D97" i="12"/>
  <c r="B93" i="11"/>
  <c r="B52" i="11"/>
  <c r="B100" i="11" s="1"/>
  <c r="B99" i="11"/>
  <c r="B113" i="11"/>
  <c r="B72" i="11"/>
  <c r="B114" i="11" s="1"/>
  <c r="B48" i="11"/>
  <c r="B96" i="11" s="1"/>
  <c r="B95" i="11"/>
  <c r="F112" i="11"/>
  <c r="D112" i="11" s="1"/>
  <c r="D111" i="11"/>
  <c r="D52" i="11"/>
  <c r="B44" i="11"/>
  <c r="B92" i="11" s="1"/>
  <c r="B91" i="11"/>
  <c r="F99" i="11"/>
  <c r="B70" i="11"/>
  <c r="B112" i="11" s="1"/>
  <c r="B111" i="11"/>
  <c r="F95" i="1"/>
  <c r="F96" i="1" s="1"/>
  <c r="F106" i="1"/>
  <c r="F99" i="3"/>
  <c r="F100" i="3" s="1"/>
  <c r="F114" i="3"/>
  <c r="F94" i="3"/>
  <c r="C24" i="3"/>
  <c r="C22" i="3"/>
  <c r="C20" i="3"/>
  <c r="C18" i="3"/>
  <c r="C16" i="3"/>
  <c r="C23" i="3"/>
  <c r="C21" i="3"/>
  <c r="C19" i="3"/>
  <c r="C17" i="3"/>
  <c r="C15" i="3"/>
  <c r="E31" i="3" s="1"/>
  <c r="D99" i="12" l="1"/>
  <c r="F100" i="12"/>
  <c r="D100" i="12" s="1"/>
  <c r="F100" i="11"/>
  <c r="D100" i="11" s="1"/>
  <c r="D99" i="11"/>
  <c r="N56" i="3"/>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<sst xmlns="http://schemas.openxmlformats.org/spreadsheetml/2006/main" count="4024" uniqueCount="962">
  <si>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</si>
  <si>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</si>
  <si>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</si>
  <si>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</si>
  <si>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</si>
  <si>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</si>
  <si>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</si>
  <si>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</si>
  <si>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</si>
  <si>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</si>
  <si>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</si>
  <si>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</si>
  <si>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</si>
  <si>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</si>
  <si>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</si>
  <si>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</si>
  <si>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</si>
  <si>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</si>
  <si>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</si>
  <si>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</si>
  <si>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</si>
  <si>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</si>
  <si>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</si>
  <si>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</si>
  <si>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</si>
  <si>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</si>
  <si>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</si>
  <si>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</si>
  <si>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</si>
  <si>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</si>
  <si>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</si>
  <si>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</si>
  <si>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</si>
  <si>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</si>
  <si>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</si>
  <si>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</si>
  <si>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</si>
  <si>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</si>
  <si>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</si>
  <si>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</si>
  <si>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</si>
  <si>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</si>
  <si>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</si>
  <si>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</si>
  <si>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</si>
  <si>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</si>
  <si>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</si>
  <si>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</si>
  <si>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</si>
  <si>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</si>
  <si>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</si>
  <si>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</si>
  <si>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</si>
  <si>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</si>
  <si>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</si>
  <si>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</si>
  <si>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</si>
  <si>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</si>
  <si>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</si>
  <si>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</si>
  <si>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</si>
  <si>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</si>
  <si>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</si>
  <si>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</si>
  <si>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</si>
  <si>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</si>
  <si>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</si>
  <si>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</si>
  <si>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</si>
  <si>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</si>
  <si>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</si>
  <si>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</si>
  <si>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</si>
  <si>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</si>
  <si>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</si>
  <si>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</si>
  <si>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</si>
  <si>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</si>
  <si>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</si>
  <si>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</si>
  <si>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</si>
  <si>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</si>
  <si>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</si>
  <si>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</si>
  <si>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</si>
  <si>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</si>
  <si>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</si>
  <si>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</si>
  <si>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</si>
  <si>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</si>
  <si>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</si>
  <si>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</si>
  <si>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</si>
  <si>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</si>
  <si>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</si>
  <si>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</si>
  <si>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</si>
  <si>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</si>
  <si>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</si>
  <si>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</si>
  <si>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</si>
  <si>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</si>
  <si>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</si>
  <si>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</si>
  <si>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</si>
  <si>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</si>
  <si>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</si>
  <si>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</si>
  <si>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</si>
  <si>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</si>
  <si>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</si>
  <si>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</si>
  <si>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</si>
  <si>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</si>
  <si>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</si>
  <si>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</si>
  <si>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</si>
  <si>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</si>
  <si>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</si>
  <si>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</si>
  <si>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</si>
  <si>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</si>
  <si>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</si>
  <si>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</si>
  <si>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</si>
  <si>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</si>
  <si>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</si>
  <si>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</si>
  <si>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</si>
  <si>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</si>
  <si>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</si>
  <si>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</si>
  <si>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</si>
  <si>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</si>
  <si>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</si>
  <si>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</si>
  <si>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</si>
  <si>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</si>
  <si>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</si>
  <si>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</si>
  <si>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</si>
  <si>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</si>
  <si>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</si>
  <si>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</si>
  <si>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</si>
  <si>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</si>
  <si>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</si>
  <si>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</si>
  <si>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</si>
  <si>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</si>
  <si>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</si>
  <si>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</si>
  <si>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</si>
  <si>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</si>
  <si>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</si>
  <si>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</si>
  <si>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</si>
  <si>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</si>
  <si>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</si>
  <si>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</si>
  <si>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</si>
  <si>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</si>
  <si>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</si>
  <si>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</si>
  <si>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</si>
  <si>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</si>
  <si>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</si>
  <si>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</si>
  <si>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</si>
  <si>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</si>
  <si>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</si>
  <si>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</si>
  <si>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</si>
  <si>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</si>
  <si>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</si>
  <si>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</si>
  <si>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</si>
  <si>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</si>
  <si>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</si>
  <si>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</si>
  <si>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</si>
  <si>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</si>
  <si>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</si>
  <si>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</si>
  <si>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</si>
  <si>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</si>
  <si>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</si>
  <si>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</si>
  <si>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</si>
  <si>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</si>
  <si>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</si>
  <si>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</si>
  <si>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</si>
  <si>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</si>
  <si>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</si>
  <si>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</si>
  <si>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</si>
  <si>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</si>
  <si>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</si>
  <si>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</si>
  <si>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</si>
  <si>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</si>
  <si>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</si>
  <si>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</si>
  <si>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</si>
  <si>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</si>
  <si>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</si>
  <si>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</si>
  <si>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</si>
  <si>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</si>
  <si>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</si>
  <si>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</si>
  <si>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</si>
  <si>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</si>
  <si>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</si>
  <si>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</si>
  <si>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</si>
  <si>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</si>
  <si>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</si>
  <si>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</si>
  <si>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</si>
  <si>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</si>
  <si>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</si>
  <si>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</si>
  <si>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</si>
  <si>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</si>
  <si>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</si>
  <si>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</si>
  <si>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</si>
  <si>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</si>
  <si>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</si>
  <si>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</si>
  <si>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</si>
  <si>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</si>
  <si>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</si>
  <si>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</si>
  <si>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</si>
  <si>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</si>
  <si>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</si>
  <si>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</si>
  <si>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</si>
  <si>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</si>
  <si>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</si>
  <si>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</si>
  <si>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</si>
  <si>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</si>
  <si>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</si>
  <si>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</si>
  <si>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</si>
  <si>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</si>
  <si>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</si>
  <si>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</si>
  <si>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</si>
  <si>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</si>
  <si>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</si>
  <si>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</si>
  <si>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</si>
  <si>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</si>
  <si>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</si>
  <si>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</si>
  <si>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</si>
  <si>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</si>
  <si>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</si>
  <si>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</si>
  <si>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</si>
  <si>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</si>
  <si>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</si>
  <si>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</si>
  <si>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</si>
  <si>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</si>
  <si>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</si>
  <si>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</si>
  <si>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</si>
  <si>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</si>
  <si>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</si>
  <si>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</si>
  <si>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</si>
  <si>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</si>
  <si>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</si>
  <si>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</si>
  <si>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</si>
  <si>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</si>
  <si>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</si>
  <si>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</si>
  <si>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</si>
  <si>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</si>
  <si>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</si>
  <si>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</si>
  <si>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</si>
  <si>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</si>
  <si>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</si>
  <si>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</si>
  <si>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</si>
  <si>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</si>
  <si>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</si>
  <si>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</si>
  <si>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</si>
  <si>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</si>
  <si>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</si>
  <si>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</si>
  <si>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</si>
  <si>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</si>
  <si>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</si>
  <si>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</si>
  <si>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</si>
  <si>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</si>
  <si>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</si>
  <si>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</si>
  <si>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</si>
  <si>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</si>
  <si>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</si>
  <si>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</si>
  <si>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</si>
  <si>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</si>
  <si>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</si>
  <si>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</si>
  <si>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</si>
  <si>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</si>
  <si>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</si>
  <si>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</si>
  <si>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</si>
  <si>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</si>
  <si>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</si>
  <si>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</si>
  <si>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</si>
  <si>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</si>
  <si>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</si>
  <si>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</si>
  <si>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</si>
  <si>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</si>
  <si>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</si>
  <si>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</si>
  <si>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</si>
  <si>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</si>
  <si>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</si>
  <si>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</si>
  <si>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</si>
  <si>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</si>
  <si>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</si>
  <si>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</si>
  <si>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</si>
  <si>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</si>
  <si>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</si>
  <si>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</si>
  <si>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</si>
  <si>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</si>
  <si>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</si>
  <si>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</si>
  <si>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</si>
  <si>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</si>
  <si>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</si>
  <si>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</si>
  <si>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</si>
  <si>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</si>
  <si>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</si>
  <si>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</si>
  <si>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</si>
  <si>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</si>
  <si>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</si>
  <si>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</si>
  <si>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</si>
  <si>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</si>
  <si>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</si>
  <si>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</si>
  <si>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</si>
  <si>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</si>
  <si>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</si>
  <si>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</si>
  <si>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</si>
  <si>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</si>
  <si>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</si>
  <si>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</si>
  <si>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</si>
  <si>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</si>
  <si>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</si>
  <si>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</si>
  <si>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</si>
  <si>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</si>
  <si>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</si>
  <si>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</si>
  <si>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</si>
  <si>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</si>
  <si>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</si>
  <si>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</si>
  <si>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</si>
  <si>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</si>
  <si>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</si>
  <si>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</si>
  <si>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</si>
  <si>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</si>
  <si>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</si>
  <si>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</si>
  <si>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</si>
  <si>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</si>
  <si>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</si>
  <si>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</si>
  <si>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</si>
  <si>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</si>
  <si>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</si>
  <si>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</si>
  <si>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</si>
  <si>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</si>
  <si>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</si>
  <si>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</si>
  <si>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</si>
  <si>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</si>
  <si>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</si>
  <si>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</si>
  <si>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</si>
  <si>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</si>
  <si>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</si>
  <si>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</si>
  <si>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</si>
  <si>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</si>
  <si>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</si>
  <si>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</si>
  <si>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</si>
  <si>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</si>
  <si>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</si>
  <si>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</si>
  <si>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</si>
  <si>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</si>
  <si>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</si>
  <si>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</si>
  <si>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</si>
  <si>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</si>
  <si>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</si>
  <si>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</si>
  <si>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</si>
  <si>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</si>
  <si>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</si>
  <si>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</si>
  <si>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</si>
  <si>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</si>
  <si>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</si>
  <si>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</si>
  <si>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</si>
  <si>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</si>
  <si>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</si>
  <si>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</si>
  <si>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</si>
  <si>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</si>
  <si>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</si>
  <si>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</si>
  <si>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</si>
  <si>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</si>
  <si>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</si>
  <si>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</si>
  <si>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</si>
  <si>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</si>
  <si>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</si>
  <si>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</si>
  <si>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</si>
  <si>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</si>
  <si>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</si>
  <si>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</si>
  <si>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</si>
  <si>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</si>
  <si>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</si>
  <si>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</si>
  <si>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</si>
  <si>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</si>
  <si>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</si>
  <si>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</si>
  <si>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</si>
  <si>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</si>
  <si>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</si>
  <si>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</si>
  <si>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</si>
  <si>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</si>
  <si>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</si>
  <si>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</si>
  <si>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</si>
  <si>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</si>
  <si>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</si>
  <si>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</si>
  <si>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</si>
  <si>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</si>
  <si>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</si>
  <si>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</si>
  <si>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</si>
  <si>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</si>
  <si>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</si>
  <si>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</si>
  <si>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</si>
  <si>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</si>
  <si>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</si>
  <si>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</si>
  <si>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</si>
  <si>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</si>
  <si>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</si>
  <si>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</si>
  <si>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</si>
  <si>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</si>
  <si>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</si>
  <si>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</si>
  <si>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</si>
  <si>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</si>
  <si>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</si>
  <si>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</si>
  <si>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</si>
  <si>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</si>
  <si>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</si>
  <si>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</si>
  <si>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</si>
  <si>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</si>
  <si>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</si>
  <si>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</si>
  <si>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</si>
  <si>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</si>
  <si>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</si>
  <si>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</si>
  <si>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</si>
  <si>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</si>
  <si>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</si>
  <si>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</si>
  <si>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</si>
  <si>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</si>
  <si>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</si>
  <si>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</si>
  <si>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</si>
  <si>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</si>
  <si>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</si>
  <si>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</si>
  <si>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</si>
  <si>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</si>
  <si>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</si>
  <si>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</si>
  <si>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</si>
  <si>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</si>
  <si>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</si>
  <si>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</si>
  <si>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</si>
  <si>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</si>
  <si>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</si>
  <si>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</si>
  <si>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</si>
  <si>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</si>
  <si>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</si>
  <si>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</si>
  <si>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</si>
  <si>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</si>
  <si>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</si>
  <si>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</si>
  <si>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</si>
  <si>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</si>
  <si>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</si>
  <si>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</si>
  <si>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</si>
  <si>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</si>
  <si>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</si>
  <si>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</si>
  <si>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</si>
  <si>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</si>
  <si>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</si>
  <si>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</si>
  <si>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</si>
  <si>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</si>
  <si>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</si>
  <si>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</si>
  <si>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</si>
  <si>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</si>
  <si>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</si>
  <si>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</si>
  <si>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</si>
  <si>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</si>
  <si>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</si>
  <si>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</si>
  <si>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</si>
  <si>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</si>
  <si>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</si>
  <si>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</si>
  <si>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</si>
  <si>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</si>
  <si>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</si>
  <si>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</si>
  <si>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</si>
  <si>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</si>
  <si>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</si>
  <si>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</si>
  <si>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</si>
  <si>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</si>
  <si>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</si>
  <si>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</si>
  <si>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</si>
  <si>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</si>
  <si>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</si>
  <si>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</si>
  <si>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</si>
  <si>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</si>
  <si>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</si>
  <si>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</si>
  <si>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</si>
  <si>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</si>
  <si>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</si>
  <si>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</si>
  <si>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</si>
  <si>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</si>
  <si>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</si>
  <si>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</si>
  <si>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</si>
  <si>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</si>
  <si>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</si>
  <si>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</si>
  <si>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</si>
  <si>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</si>
  <si>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</si>
  <si>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</si>
  <si>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</si>
  <si>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</si>
  <si>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</si>
  <si>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</si>
  <si>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</si>
  <si>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</si>
  <si>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</si>
  <si>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</si>
  <si>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</si>
  <si>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</si>
  <si>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</si>
  <si>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</si>
  <si>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</si>
  <si>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</si>
  <si>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</si>
  <si>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</si>
  <si>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</si>
  <si>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</si>
  <si>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</si>
  <si>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</si>
  <si>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</si>
  <si>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</si>
  <si>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</si>
  <si>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</si>
  <si>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</si>
  <si>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</si>
  <si>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</si>
  <si>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</si>
  <si>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</si>
  <si>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</si>
  <si>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</si>
  <si>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</si>
  <si>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</si>
  <si>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</si>
  <si>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</si>
  <si>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</si>
  <si>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</si>
  <si>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</si>
  <si>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</si>
  <si>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</si>
  <si>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</si>
  <si>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</si>
  <si>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</si>
  <si>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</si>
  <si>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</si>
  <si>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</si>
  <si>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</si>
  <si>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</si>
  <si>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</si>
  <si>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</si>
  <si>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</si>
  <si>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</si>
  <si>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</si>
  <si>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</si>
  <si>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</si>
  <si>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</si>
  <si>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</si>
  <si>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</si>
  <si>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</si>
  <si>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</si>
  <si>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</si>
  <si>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</si>
  <si>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</si>
  <si>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</si>
  <si>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</si>
  <si>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</si>
  <si>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</si>
  <si>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</si>
  <si>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</si>
  <si>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</si>
  <si>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</si>
  <si>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</si>
  <si>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</si>
  <si>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</si>
  <si>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</si>
  <si>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</si>
  <si>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</si>
  <si>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</si>
  <si>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</si>
  <si>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</si>
  <si>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</si>
  <si>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</si>
  <si>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</si>
  <si>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</si>
  <si>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</si>
  <si>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</si>
  <si>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</si>
  <si>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</si>
  <si>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</si>
  <si>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</si>
  <si>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</si>
  <si>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</si>
  <si>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</si>
  <si>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</si>
  <si>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</si>
  <si>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</si>
  <si>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</si>
  <si>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</si>
  <si>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</si>
  <si>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</si>
  <si>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</si>
  <si>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</si>
  <si>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</si>
  <si>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</si>
  <si>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</si>
  <si>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</si>
  <si>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</si>
  <si>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</si>
  <si>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</si>
  <si>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</si>
  <si>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</si>
  <si>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</si>
  <si>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</si>
  <si>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</si>
  <si>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</si>
  <si>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</si>
  <si>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</si>
  <si>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</si>
  <si>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</si>
  <si>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</si>
  <si>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</si>
  <si>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</si>
  <si>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</si>
  <si>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</si>
  <si>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</si>
  <si>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</si>
  <si>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</si>
  <si>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</si>
  <si>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</si>
  <si>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</si>
  <si>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</si>
  <si>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</si>
  <si>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</si>
  <si>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</si>
  <si>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</si>
  <si>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</si>
  <si>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</si>
  <si>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</si>
  <si>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</si>
  <si>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</si>
  <si>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</si>
  <si>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</si>
  <si>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</si>
  <si>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</si>
  <si>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</si>
  <si>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</si>
  <si>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</si>
  <si>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</si>
  <si>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</si>
  <si>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</si>
  <si>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</si>
  <si>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</si>
  <si>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</si>
  <si>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</si>
  <si>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</si>
  <si>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</si>
  <si>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</si>
  <si>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</si>
  <si>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</si>
  <si>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</si>
  <si>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</si>
  <si>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</si>
  <si>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</si>
  <si>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</si>
  <si>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</si>
  <si>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</si>
  <si>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</si>
  <si>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</si>
  <si>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</si>
  <si>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</si>
  <si>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</si>
  <si>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</si>
  <si>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</si>
  <si>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</si>
  <si>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</si>
  <si>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</si>
  <si>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</si>
  <si>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</si>
  <si>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</si>
  <si>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</si>
  <si>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</si>
  <si>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</si>
  <si>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</si>
  <si>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</si>
  <si>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</si>
  <si>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</si>
  <si>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</si>
  <si>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</si>
  <si>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</si>
  <si>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</si>
  <si>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</si>
  <si>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</si>
  <si>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</si>
  <si>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</si>
  <si>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</si>
  <si>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</si>
  <si>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</si>
  <si>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</si>
  <si>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</si>
  <si>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</si>
  <si>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</si>
  <si>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</si>
  <si>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</si>
  <si>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</si>
  <si>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</si>
  <si>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</si>
  <si>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</si>
  <si>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</si>
  <si>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</si>
  <si>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</si>
  <si>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</si>
  <si>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</si>
  <si>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</si>
  <si>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</si>
  <si>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</si>
  <si>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</si>
  <si>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</si>
  <si>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</si>
  <si>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</si>
  <si>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</si>
  <si>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</si>
  <si>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</si>
  <si>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</si>
  <si>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</si>
  <si>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</si>
  <si>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</si>
  <si>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</si>
  <si>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</si>
  <si>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</si>
  <si>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</si>
  <si>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</si>
  <si>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</si>
  <si>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</si>
  <si>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</si>
  <si>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</si>
  <si>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</si>
  <si>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</si>
  <si>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</si>
  <si>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</si>
  <si>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</si>
  <si>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</si>
  <si>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</si>
  <si>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</si>
  <si>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</si>
  <si>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</si>
  <si>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</si>
  <si>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</si>
  <si>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</si>
  <si>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</si>
  <si>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</si>
  <si>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</si>
  <si>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</si>
  <si>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</si>
  <si>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</si>
  <si>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</si>
  <si>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</si>
  <si>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</si>
  <si>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</si>
  <si>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</si>
  <si>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</si>
  <si>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</si>
  <si>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</si>
  <si>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</si>
  <si>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</si>
  <si>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</si>
  <si>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</si>
  <si>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</si>
  <si>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</si>
  <si>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</si>
  <si>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</si>
  <si>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</si>
  <si>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</si>
  <si>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</si>
  <si>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</si>
  <si>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</si>
  <si>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</si>
  <si>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</si>
  <si>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</si>
  <si>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</si>
  <si>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</si>
  <si>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</si>
  <si>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</si>
  <si>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</si>
  <si>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</si>
  <si>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</si>
  <si>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</si>
  <si>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</si>
  <si>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</si>
  <si>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</si>
  <si>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</si>
  <si>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</si>
  <si>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</si>
  <si>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</si>
  <si>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</si>
  <si>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</si>
  <si>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</si>
  <si>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</si>
  <si>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</si>
  <si>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</si>
  <si>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</si>
  <si>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</si>
  <si>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</si>
  <si>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</si>
  <si>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</si>
  <si>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</si>
  <si>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</si>
  <si>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</si>
  <si>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</si>
  <si>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</si>
  <si>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</si>
  <si>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</si>
  <si>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</si>
  <si>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</si>
  <si>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</si>
  <si>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</si>
  <si>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</si>
  <si>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</si>
  <si>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</si>
  <si>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</si>
  <si>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</si>
  <si>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</si>
  <si>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</si>
  <si>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</si>
  <si>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</si>
  <si>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</si>
  <si>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</si>
  <si>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</si>
  <si>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</si>
  <si>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</si>
  <si>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</si>
  <si>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</si>
  <si>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</si>
  <si>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</si>
  <si>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</si>
  <si>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</si>
  <si>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</si>
  <si>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</si>
  <si>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</si>
  <si>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</si>
  <si>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</si>
  <si>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</si>
  <si>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</si>
  <si>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</si>
  <si>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</si>
  <si>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</si>
  <si>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</si>
  <si>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</si>
  <si>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</si>
  <si>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Silicon Metal from Bosnia and Herzegovina, Iceland, Kazakhstan, and Malaysia</t>
  </si>
  <si>
    <t xml:space="preserve">701-TA-652 and 731-TA-1524-1526 </t>
  </si>
  <si>
    <t>Review</t>
  </si>
  <si>
    <t>dollars</t>
  </si>
  <si>
    <t>short tons</t>
  </si>
  <si>
    <t>dollars per short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</si>
</sst>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151">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1" sqref="C11"/>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20" sqref="A20"/>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Silicon Metal from Bosnia and Herzegovina, Iceland, Kazakhstan, and Malaysia;  Inv No(s).: 701-TA-652 and 731-TA-1524-1526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Silicon Metal from Bosnia and Herzegovina, Iceland, Kazakhstan, and Malaysia;  Inv No(s).: 701-TA-652 and 731-TA-1524-1526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Silicon Metal from Bosnia and Herzegovina, Iceland, Kazakhstan, and Malaysia;  Inv No(s).: 701-TA-652 and 731-TA-1524-1526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Silicon Metal from Bosnia and Herzegovina, Iceland, Kazakhstan, and Malaysia;  Inv No(s).: 701-TA-652 and 731-TA-1524-1526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Silicon Metal from Bosnia and Herzegovina, Iceland, Kazakhstan, and Malaysia;  Inv No(s).: 701-TA-652 and 731-TA-1524-1526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short tons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short tons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short tons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short tons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short ton</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short ton</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short tons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short ton</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short tons</v>
      </c>
      <c r="D80" s="111" t="str">
        <f t="shared" ref="D80:D85" si="22">IF(F80=1,D14,"Redacted")</f>
        <v>Redacted</v>
      </c>
      <c r="E80" s="1" t="s">
        <v>12</v>
      </c>
      <c r="F80" s="17">
        <f>IF(E80="Yes",1,0)</f>
        <v>0</v>
      </c>
      <c r="O80" s="12" t="s">
        <v>554</v>
      </c>
    </row>
    <row r="81" spans="2:15" x14ac:dyDescent="0.3">
      <c r="B81" s="7" t="s">
        <v>875</v>
      </c>
      <c r="C81" s="3" t="str">
        <f>QuantitiesIn</f>
        <v>short tons</v>
      </c>
      <c r="D81" s="111" t="str">
        <f t="shared" si="22"/>
        <v>Redacted</v>
      </c>
      <c r="E81" s="1" t="s">
        <v>12</v>
      </c>
      <c r="F81" s="17">
        <f t="shared" ref="F81:F85" si="23">IF(E81="Yes",1,0)</f>
        <v>0</v>
      </c>
      <c r="O81" s="12" t="s">
        <v>554</v>
      </c>
    </row>
    <row r="82" spans="2:15" x14ac:dyDescent="0.3">
      <c r="B82" s="7" t="s">
        <v>877</v>
      </c>
      <c r="C82" s="3" t="str">
        <f>QuantitiesIn</f>
        <v>short tons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short tons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short ton</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short ton</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short tons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short ton</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150" priority="1" operator="equal">
      <formula>"Redacted"</formula>
    </cfRule>
    <cfRule type="cellIs" dxfId="149" priority="29" operator="equal">
      <formula>"Error"</formula>
    </cfRule>
    <cfRule type="cellIs" dxfId="148" priority="30" operator="greaterThan">
      <formula>100</formula>
    </cfRule>
  </conditionalFormatting>
  <conditionalFormatting sqref="D88">
    <cfRule type="cellIs" dxfId="147" priority="12" operator="equal">
      <formula>"Redacted"</formula>
    </cfRule>
    <cfRule type="cellIs" dxfId="146" priority="13" operator="greaterThan">
      <formula>0</formula>
    </cfRule>
  </conditionalFormatting>
  <conditionalFormatting sqref="D89">
    <cfRule type="cellIs" dxfId="145" priority="22" operator="equal">
      <formula>"Missing data"</formula>
    </cfRule>
  </conditionalFormatting>
  <conditionalFormatting sqref="D90">
    <cfRule type="cellIs" dxfId="144" priority="8" operator="equal">
      <formula>"Redacted"</formula>
    </cfRule>
    <cfRule type="cellIs" dxfId="143" priority="9" operator="greaterThan">
      <formula>0</formula>
    </cfRule>
  </conditionalFormatting>
  <conditionalFormatting sqref="D91">
    <cfRule type="cellIs" dxfId="142" priority="20" operator="equal">
      <formula>"Missing data"</formula>
    </cfRule>
  </conditionalFormatting>
  <conditionalFormatting sqref="D92">
    <cfRule type="cellIs" dxfId="141" priority="6" operator="equal">
      <formula>"Redacted"</formula>
    </cfRule>
    <cfRule type="cellIs" dxfId="140" priority="7" operator="greaterThan">
      <formula>0</formula>
    </cfRule>
  </conditionalFormatting>
  <conditionalFormatting sqref="D95">
    <cfRule type="cellIs" dxfId="139" priority="18" operator="equal">
      <formula>"Missing data"</formula>
    </cfRule>
  </conditionalFormatting>
  <conditionalFormatting sqref="D96">
    <cfRule type="cellIs" dxfId="138" priority="2" operator="equal">
      <formula>"Redacted"</formula>
    </cfRule>
    <cfRule type="cellIs" dxfId="137" priority="3" operator="greaterThan">
      <formula>0</formula>
    </cfRule>
  </conditionalFormatting>
  <conditionalFormatting sqref="D25:N25">
    <cfRule type="cellIs" dxfId="136" priority="65" operator="equal">
      <formula>"Error"</formula>
    </cfRule>
    <cfRule type="cellIs" dxfId="135" priority="66" operator="greaterThan">
      <formula>100</formula>
    </cfRule>
  </conditionalFormatting>
  <conditionalFormatting sqref="D26:N26">
    <cfRule type="cellIs" dxfId="134" priority="67" operator="greaterThan">
      <formula>0</formula>
    </cfRule>
  </conditionalFormatting>
  <conditionalFormatting sqref="D27:N27">
    <cfRule type="cellIs" dxfId="133" priority="77" operator="equal">
      <formula>"Missing data"</formula>
    </cfRule>
  </conditionalFormatting>
  <conditionalFormatting sqref="D28:N28">
    <cfRule type="cellIs" dxfId="132" priority="51" operator="greaterThan">
      <formula>0</formula>
    </cfRule>
  </conditionalFormatting>
  <conditionalFormatting sqref="D29:N29">
    <cfRule type="cellIs" dxfId="131" priority="43" operator="equal">
      <formula>"Missing data"</formula>
    </cfRule>
  </conditionalFormatting>
  <conditionalFormatting sqref="D30:N30">
    <cfRule type="cellIs" dxfId="130" priority="48" operator="greaterThan">
      <formula>0</formula>
    </cfRule>
  </conditionalFormatting>
  <conditionalFormatting sqref="D33:N33">
    <cfRule type="cellIs" dxfId="129" priority="41" operator="equal">
      <formula>"Missing data"</formula>
    </cfRule>
  </conditionalFormatting>
  <conditionalFormatting sqref="D34:N34">
    <cfRule type="cellIs" dxfId="128"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Silicon Metal from Bosnia and Herzegovina, Iceland, Kazakhstan, and Malaysia;  Inv No(s).: 701-TA-652 and 731-TA-1524-1526  (Review)</v>
      </c>
      <c r="O3" s="12" t="s">
        <v>554</v>
      </c>
    </row>
    <row r="4" spans="1:15" s="9" customFormat="1" ht="25.8" x14ac:dyDescent="0.5">
      <c r="B4" s="15" t="str">
        <f>"U.S. importers, Foreign Producers/Exporters:  "&amp;CountryName</f>
        <v>U.S. importers, Foreign Producers/Exporters:  Bosnia and Herzegovina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82</v>
      </c>
      <c r="D10" s="16"/>
      <c r="O10" s="12" t="s">
        <v>554</v>
      </c>
    </row>
    <row r="11" spans="1:15" x14ac:dyDescent="0.3">
      <c r="B11" s="3" t="s">
        <v>925</v>
      </c>
      <c r="C11" s="21" t="str">
        <f>VLOOKUP(CountryName,CountryTable,2,FALSE)</f>
        <v>BA</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BA: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BA: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BA: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BA: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BA: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BA: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BA: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BA: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BA: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BA: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BA: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BA: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BA: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BA:  U.S. shipments quantity</v>
      </c>
      <c r="C49" s="3" t="str">
        <f>QuantitiesIn</f>
        <v>short tons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BA: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BA:  U.S. shipments unit value</v>
      </c>
      <c r="C51" s="3" t="str">
        <f>AUVsIn</f>
        <v>dollars per short ton</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BA: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BA:  Capacity quantity</v>
      </c>
      <c r="C60" s="3" t="str">
        <f>QuantitiesIn</f>
        <v>short tons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BA:  Production quantity</v>
      </c>
      <c r="C61" s="3" t="str">
        <f>QuantitiesIn</f>
        <v>short tons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BA:  Exports to the United States quantity</v>
      </c>
      <c r="C62" s="3" t="str">
        <f>QuantitiesIn</f>
        <v>short tons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BA: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BA: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BA: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BA: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BA: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BA:  Exports to the United States unit value</v>
      </c>
      <c r="C71" s="3" t="str">
        <f>AUVsIn</f>
        <v>dollars per short ton</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BA: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BA:  U.S. imports quantity</v>
      </c>
      <c r="C84" s="3" t="str">
        <f>QuantitiesIn</f>
        <v>short tons</v>
      </c>
      <c r="D84" s="115" t="str">
        <f t="shared" ref="D84:D89" si="23">IF(F84=1,D33,"Redacted")</f>
        <v>Redacted</v>
      </c>
      <c r="E84" s="1" t="s">
        <v>12</v>
      </c>
      <c r="F84" s="17">
        <f>IF(E84="Yes",1,0)</f>
        <v>0</v>
      </c>
      <c r="O84" s="12" t="s">
        <v>554</v>
      </c>
    </row>
    <row r="85" spans="2:15" x14ac:dyDescent="0.3">
      <c r="B85" s="20" t="str">
        <f t="shared" si="22"/>
        <v>BA:  U.S. imports value</v>
      </c>
      <c r="C85" s="3" t="str">
        <f>ValuesIn</f>
        <v>dollars</v>
      </c>
      <c r="D85" s="115" t="str">
        <f t="shared" si="23"/>
        <v>Redacted</v>
      </c>
      <c r="E85" s="1" t="s">
        <v>12</v>
      </c>
      <c r="F85" s="17">
        <f t="shared" ref="F85:F89" si="24">IF(E85="Yes",1,0)</f>
        <v>0</v>
      </c>
      <c r="O85" s="12" t="s">
        <v>554</v>
      </c>
    </row>
    <row r="86" spans="2:15" x14ac:dyDescent="0.3">
      <c r="B86" s="20" t="str">
        <f t="shared" si="22"/>
        <v>BA:  Commercial U.S. shipments quantity</v>
      </c>
      <c r="C86" s="3" t="str">
        <f>QuantitiesIn</f>
        <v>short tons</v>
      </c>
      <c r="D86" s="115" t="str">
        <f t="shared" si="23"/>
        <v>Redacted</v>
      </c>
      <c r="E86" s="1" t="s">
        <v>12</v>
      </c>
      <c r="F86" s="17">
        <f t="shared" si="24"/>
        <v>0</v>
      </c>
      <c r="O86" s="12" t="s">
        <v>554</v>
      </c>
    </row>
    <row r="87" spans="2:15" x14ac:dyDescent="0.3">
      <c r="B87" s="20" t="str">
        <f t="shared" si="22"/>
        <v>BA:  Commercial U.S. shipments value</v>
      </c>
      <c r="C87" s="3" t="str">
        <f>ValuesIn</f>
        <v>dollars</v>
      </c>
      <c r="D87" s="115" t="str">
        <f t="shared" si="23"/>
        <v>Redacted</v>
      </c>
      <c r="E87" s="1" t="s">
        <v>12</v>
      </c>
      <c r="F87" s="17">
        <f t="shared" si="24"/>
        <v>0</v>
      </c>
      <c r="O87" s="12" t="s">
        <v>554</v>
      </c>
    </row>
    <row r="88" spans="2:15" x14ac:dyDescent="0.3">
      <c r="B88" s="20" t="str">
        <f t="shared" si="22"/>
        <v>BA:  IC/TR in the U.S. quantity</v>
      </c>
      <c r="C88" s="3" t="str">
        <f>QuantitiesIn</f>
        <v>short tons</v>
      </c>
      <c r="D88" s="115" t="str">
        <f t="shared" si="23"/>
        <v>Redacted</v>
      </c>
      <c r="E88" s="1" t="s">
        <v>12</v>
      </c>
      <c r="F88" s="17">
        <f t="shared" si="24"/>
        <v>0</v>
      </c>
      <c r="O88" s="12" t="s">
        <v>554</v>
      </c>
    </row>
    <row r="89" spans="2:15" x14ac:dyDescent="0.3">
      <c r="B89" s="20" t="str">
        <f t="shared" si="22"/>
        <v>BA: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BA:  US imports unit value </v>
      </c>
      <c r="C91" s="3" t="str">
        <f>AUVsIn</f>
        <v>dollars per short ton</v>
      </c>
      <c r="D91" s="106" t="str">
        <f t="shared" ref="D91:D100" si="26">IF(F91=1,D43,"Redacted")</f>
        <v>Redacted</v>
      </c>
      <c r="F91" s="17">
        <f>F84*F85</f>
        <v>0</v>
      </c>
      <c r="O91" s="12" t="s">
        <v>554</v>
      </c>
    </row>
    <row r="92" spans="2:15" x14ac:dyDescent="0.3">
      <c r="B92" s="6" t="str">
        <f t="shared" si="25"/>
        <v xml:space="preserve">Flag:  BA:  US imports unit value </v>
      </c>
      <c r="C92" s="3" t="s">
        <v>886</v>
      </c>
      <c r="D92" s="107" t="str">
        <f t="shared" si="26"/>
        <v>Redacted</v>
      </c>
      <c r="F92" s="17">
        <f>F91</f>
        <v>0</v>
      </c>
      <c r="O92" s="12" t="s">
        <v>554</v>
      </c>
    </row>
    <row r="93" spans="2:15" x14ac:dyDescent="0.3">
      <c r="B93" s="19" t="str">
        <f t="shared" si="25"/>
        <v>BA:  Commercial sales unit value</v>
      </c>
      <c r="C93" s="3" t="str">
        <f>AUVsIn</f>
        <v>dollars per short ton</v>
      </c>
      <c r="D93" s="106" t="str">
        <f t="shared" si="26"/>
        <v>Redacted</v>
      </c>
      <c r="F93" s="17">
        <f>F86*F87</f>
        <v>0</v>
      </c>
      <c r="O93" s="12" t="s">
        <v>554</v>
      </c>
    </row>
    <row r="94" spans="2:15" x14ac:dyDescent="0.3">
      <c r="B94" s="6" t="str">
        <f t="shared" si="25"/>
        <v>Flag:  BA:  Commercial sales unit value</v>
      </c>
      <c r="C94" s="3" t="s">
        <v>886</v>
      </c>
      <c r="D94" s="107" t="str">
        <f t="shared" si="26"/>
        <v>Redacted</v>
      </c>
      <c r="F94" s="17">
        <f>F93</f>
        <v>0</v>
      </c>
      <c r="O94" s="12" t="s">
        <v>554</v>
      </c>
    </row>
    <row r="95" spans="2:15" x14ac:dyDescent="0.3">
      <c r="B95" s="19" t="str">
        <f t="shared" si="25"/>
        <v>BA:  IC/TR in the U.S. unit value</v>
      </c>
      <c r="C95" s="3" t="str">
        <f>AUVsIn</f>
        <v>dollars per short ton</v>
      </c>
      <c r="D95" s="106" t="str">
        <f t="shared" si="26"/>
        <v>Redacted</v>
      </c>
      <c r="F95" s="17">
        <f>F88*F89</f>
        <v>0</v>
      </c>
      <c r="O95" s="12" t="s">
        <v>554</v>
      </c>
    </row>
    <row r="96" spans="2:15" x14ac:dyDescent="0.3">
      <c r="B96" s="6" t="str">
        <f t="shared" si="25"/>
        <v>Flag:  BA:  IC/TR in the U.S. unit value</v>
      </c>
      <c r="C96" s="3" t="s">
        <v>886</v>
      </c>
      <c r="D96" s="107" t="str">
        <f t="shared" si="26"/>
        <v>Redacted</v>
      </c>
      <c r="F96" s="17">
        <f>F95</f>
        <v>0</v>
      </c>
      <c r="O96" s="12" t="s">
        <v>554</v>
      </c>
    </row>
    <row r="97" spans="2:15" x14ac:dyDescent="0.3">
      <c r="B97" s="19" t="str">
        <f t="shared" si="25"/>
        <v>BA:  U.S. shipments quantity</v>
      </c>
      <c r="C97" s="3" t="str">
        <f>QuantitiesIn</f>
        <v>short tons</v>
      </c>
      <c r="D97" s="107" t="str">
        <f t="shared" si="26"/>
        <v>Redacted</v>
      </c>
      <c r="F97" s="17">
        <f>F86*F88</f>
        <v>0</v>
      </c>
      <c r="O97" s="12" t="s">
        <v>554</v>
      </c>
    </row>
    <row r="98" spans="2:15" x14ac:dyDescent="0.3">
      <c r="B98" s="19" t="str">
        <f t="shared" si="25"/>
        <v>BA:  U.S. shipments value</v>
      </c>
      <c r="C98" s="3" t="str">
        <f>ValuesIn</f>
        <v>dollars</v>
      </c>
      <c r="D98" s="107" t="str">
        <f t="shared" si="26"/>
        <v>Redacted</v>
      </c>
      <c r="F98" s="17">
        <f>F87*F89</f>
        <v>0</v>
      </c>
      <c r="O98" s="12" t="s">
        <v>554</v>
      </c>
    </row>
    <row r="99" spans="2:15" x14ac:dyDescent="0.3">
      <c r="B99" s="19" t="str">
        <f t="shared" si="25"/>
        <v>BA:  U.S. shipments unit value</v>
      </c>
      <c r="C99" s="3" t="str">
        <f>AUVsIn</f>
        <v>dollars per short ton</v>
      </c>
      <c r="D99" s="106" t="str">
        <f t="shared" si="26"/>
        <v>Redacted</v>
      </c>
      <c r="F99" s="17">
        <f>F97*F98</f>
        <v>0</v>
      </c>
      <c r="O99" s="12" t="s">
        <v>554</v>
      </c>
    </row>
    <row r="100" spans="2:15" x14ac:dyDescent="0.3">
      <c r="B100" s="6" t="str">
        <f t="shared" si="25"/>
        <v>Flag:  BA: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BA:  Capacity quantity</v>
      </c>
      <c r="C106" s="3" t="str">
        <f>QuantitiesIn</f>
        <v>short tons</v>
      </c>
      <c r="D106" s="115" t="str">
        <f>IF(F106=1,D60,"Redacted")</f>
        <v>Redacted</v>
      </c>
      <c r="E106" s="1" t="s">
        <v>12</v>
      </c>
      <c r="F106" s="17">
        <f>IF(E106="Yes",1,0)</f>
        <v>0</v>
      </c>
      <c r="O106" s="12" t="s">
        <v>554</v>
      </c>
    </row>
    <row r="107" spans="2:15" x14ac:dyDescent="0.3">
      <c r="B107" s="7" t="str">
        <f>B61</f>
        <v>BA:  Production quantity</v>
      </c>
      <c r="C107" s="3" t="str">
        <f>QuantitiesIn</f>
        <v>short tons</v>
      </c>
      <c r="D107" s="115" t="str">
        <f>IF(F107=1,D61,"Redacted")</f>
        <v>Redacted</v>
      </c>
      <c r="E107" s="1" t="s">
        <v>12</v>
      </c>
      <c r="F107" s="17">
        <f t="shared" ref="F107:F109" si="27">IF(E107="Yes",1,0)</f>
        <v>0</v>
      </c>
      <c r="O107" s="12" t="s">
        <v>554</v>
      </c>
    </row>
    <row r="108" spans="2:15" x14ac:dyDescent="0.3">
      <c r="B108" s="7" t="str">
        <f>B62</f>
        <v>BA:  Exports to the United States quantity</v>
      </c>
      <c r="C108" s="3" t="str">
        <f>QuantitiesIn</f>
        <v>short tons</v>
      </c>
      <c r="D108" s="115" t="str">
        <f>IF(F108=1,D62,"Redacted")</f>
        <v>Redacted</v>
      </c>
      <c r="E108" s="1" t="s">
        <v>12</v>
      </c>
      <c r="F108" s="17">
        <f t="shared" si="27"/>
        <v>0</v>
      </c>
      <c r="O108" s="12" t="s">
        <v>554</v>
      </c>
    </row>
    <row r="109" spans="2:15" x14ac:dyDescent="0.3">
      <c r="B109" s="7" t="str">
        <f>B63</f>
        <v>BA: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BA:  Capacity utilization ratio</v>
      </c>
      <c r="C111" s="3" t="s">
        <v>883</v>
      </c>
      <c r="D111" s="109" t="str">
        <f>IF(F111=1,D69,"Redacted")</f>
        <v>Redacted</v>
      </c>
      <c r="F111" s="17">
        <f>F106*F107</f>
        <v>0</v>
      </c>
      <c r="O111" s="12" t="s">
        <v>554</v>
      </c>
    </row>
    <row r="112" spans="2:15" x14ac:dyDescent="0.3">
      <c r="B112" s="2" t="str">
        <f t="shared" ref="B112:B114" si="28">B70</f>
        <v>Flag:  BA:  Capacity utilization ratio</v>
      </c>
      <c r="C112" s="3" t="s">
        <v>886</v>
      </c>
      <c r="D112" s="107" t="str">
        <f>IF(F112=1,D72,"Redacted")</f>
        <v>Redacted</v>
      </c>
      <c r="F112" s="17">
        <f>F111</f>
        <v>0</v>
      </c>
      <c r="O112" s="12" t="s">
        <v>554</v>
      </c>
    </row>
    <row r="113" spans="1:15" x14ac:dyDescent="0.3">
      <c r="B113" s="3" t="str">
        <f t="shared" si="28"/>
        <v>BA:  Exports to the United States unit value</v>
      </c>
      <c r="C113" s="3" t="str">
        <f>AUVsIn</f>
        <v>dollars per short ton</v>
      </c>
      <c r="D113" s="106" t="str">
        <f>IF(F113=1,D71,"Redacted")</f>
        <v>Redacted</v>
      </c>
      <c r="F113" s="17">
        <f>F108*F109</f>
        <v>0</v>
      </c>
      <c r="O113" s="12" t="s">
        <v>554</v>
      </c>
    </row>
    <row r="114" spans="1:15" x14ac:dyDescent="0.3">
      <c r="B114" s="6" t="str">
        <f t="shared" si="28"/>
        <v>Flag:  BA: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28xUm2ejp+JM6q40mnTfpxRNWdTzr82NL5Z3+vj6LWCYC+7h0e+lADrGADqVSC68ML46FT9Jg8Eerwx/Hx+Mdg==" saltValue="014+aCJNyhz7f07+sv6T8Q==" spinCount="100000" sheet="1" objects="1" scenarios="1"/>
  <phoneticPr fontId="4" type="noConversion"/>
  <conditionalFormatting sqref="D91">
    <cfRule type="cellIs" dxfId="127" priority="50" operator="equal">
      <formula>"Missing data"</formula>
    </cfRule>
  </conditionalFormatting>
  <conditionalFormatting sqref="D92">
    <cfRule type="cellIs" dxfId="126" priority="1" operator="equal">
      <formula>"Redacted"</formula>
    </cfRule>
    <cfRule type="cellIs" dxfId="125" priority="2" operator="greaterThan">
      <formula>0</formula>
    </cfRule>
  </conditionalFormatting>
  <conditionalFormatting sqref="D93">
    <cfRule type="cellIs" dxfId="124" priority="41" operator="equal">
      <formula>"Missing data"</formula>
    </cfRule>
  </conditionalFormatting>
  <conditionalFormatting sqref="D94">
    <cfRule type="cellIs" dxfId="123" priority="3" operator="equal">
      <formula>"Redacted"</formula>
    </cfRule>
    <cfRule type="cellIs" dxfId="122" priority="4" operator="greaterThan">
      <formula>0</formula>
    </cfRule>
  </conditionalFormatting>
  <conditionalFormatting sqref="D95">
    <cfRule type="cellIs" dxfId="121" priority="39" operator="equal">
      <formula>"Missing data"</formula>
    </cfRule>
  </conditionalFormatting>
  <conditionalFormatting sqref="D96">
    <cfRule type="cellIs" dxfId="120" priority="5" operator="equal">
      <formula>"Redacted"</formula>
    </cfRule>
    <cfRule type="cellIs" dxfId="119" priority="6" operator="greaterThan">
      <formula>0</formula>
    </cfRule>
  </conditionalFormatting>
  <conditionalFormatting sqref="D99">
    <cfRule type="cellIs" dxfId="118" priority="37" operator="equal">
      <formula>"Missing data"</formula>
    </cfRule>
  </conditionalFormatting>
  <conditionalFormatting sqref="D100">
    <cfRule type="cellIs" dxfId="117" priority="7" operator="equal">
      <formula>"Redacted"</formula>
    </cfRule>
    <cfRule type="cellIs" dxfId="116" priority="8" operator="greaterThan">
      <formula>0</formula>
    </cfRule>
  </conditionalFormatting>
  <conditionalFormatting sqref="D111">
    <cfRule type="cellIs" dxfId="115" priority="27" operator="equal">
      <formula>"Error"</formula>
    </cfRule>
    <cfRule type="cellIs" dxfId="114" priority="28" operator="greaterThan">
      <formula>100</formula>
    </cfRule>
  </conditionalFormatting>
  <conditionalFormatting sqref="D112">
    <cfRule type="cellIs" dxfId="113" priority="11" operator="equal">
      <formula>"Redacted"</formula>
    </cfRule>
    <cfRule type="cellIs" dxfId="112" priority="12" operator="greaterThan">
      <formula>0</formula>
    </cfRule>
  </conditionalFormatting>
  <conditionalFormatting sqref="D113">
    <cfRule type="cellIs" dxfId="111" priority="30" operator="equal">
      <formula>"Missing data"</formula>
    </cfRule>
  </conditionalFormatting>
  <conditionalFormatting sqref="D114">
    <cfRule type="cellIs" dxfId="110" priority="9" operator="equal">
      <formula>"Redacted"</formula>
    </cfRule>
    <cfRule type="cellIs" dxfId="109" priority="10" operator="greaterThan">
      <formula>0</formula>
    </cfRule>
  </conditionalFormatting>
  <conditionalFormatting sqref="D43:N43">
    <cfRule type="cellIs" dxfId="108" priority="20" operator="equal">
      <formula>"Missing data"</formula>
    </cfRule>
  </conditionalFormatting>
  <conditionalFormatting sqref="D44:N44">
    <cfRule type="cellIs" dxfId="107" priority="19" operator="greaterThan">
      <formula>0</formula>
    </cfRule>
  </conditionalFormatting>
  <conditionalFormatting sqref="D45:N45">
    <cfRule type="cellIs" dxfId="106" priority="18" operator="equal">
      <formula>"Missing data"</formula>
    </cfRule>
  </conditionalFormatting>
  <conditionalFormatting sqref="D46:N46">
    <cfRule type="cellIs" dxfId="105" priority="17" operator="greaterThan">
      <formula>0</formula>
    </cfRule>
  </conditionalFormatting>
  <conditionalFormatting sqref="D47:N47">
    <cfRule type="cellIs" dxfId="104" priority="16" operator="equal">
      <formula>"Missing data"</formula>
    </cfRule>
  </conditionalFormatting>
  <conditionalFormatting sqref="D48:N48">
    <cfRule type="cellIs" dxfId="103" priority="15" operator="greaterThan">
      <formula>0</formula>
    </cfRule>
  </conditionalFormatting>
  <conditionalFormatting sqref="D51:N51">
    <cfRule type="cellIs" dxfId="102" priority="14" operator="equal">
      <formula>"Missing data"</formula>
    </cfRule>
  </conditionalFormatting>
  <conditionalFormatting sqref="D52:N52">
    <cfRule type="cellIs" dxfId="101" priority="13" operator="greaterThan">
      <formula>0</formula>
    </cfRule>
  </conditionalFormatting>
  <conditionalFormatting sqref="D69:N69">
    <cfRule type="cellIs" dxfId="100" priority="24" operator="equal">
      <formula>"Error"</formula>
    </cfRule>
    <cfRule type="cellIs" dxfId="99" priority="25" operator="greaterThan">
      <formula>100</formula>
    </cfRule>
  </conditionalFormatting>
  <conditionalFormatting sqref="D70:N70">
    <cfRule type="cellIs" dxfId="98" priority="23" operator="greaterThan">
      <formula>0</formula>
    </cfRule>
  </conditionalFormatting>
  <conditionalFormatting sqref="D71:N71">
    <cfRule type="cellIs" dxfId="97" priority="22" operator="equal">
      <formula>"Missing data"</formula>
    </cfRule>
  </conditionalFormatting>
  <conditionalFormatting sqref="D72:N72">
    <cfRule type="cellIs" dxfId="96"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E9957-F38C-41EB-8FB2-B09717119541}">
  <sheetPr codeName="Sheet8">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Silicon Metal from Bosnia and Herzegovina, Iceland, Kazakhstan, and Malaysia;  Inv No(s).: 701-TA-652 and 731-TA-1524-1526  (Review)</v>
      </c>
      <c r="O3" s="12" t="s">
        <v>554</v>
      </c>
    </row>
    <row r="4" spans="1:15" s="9" customFormat="1" ht="25.8" x14ac:dyDescent="0.5">
      <c r="B4" s="15" t="str">
        <f>"U.S. importers, Foreign Producers/Exporters:  "&amp;CountryName</f>
        <v>U.S. importers, Foreign Producers/Exporters:  Iceland</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230</v>
      </c>
      <c r="D10" s="16"/>
      <c r="O10" s="12" t="s">
        <v>554</v>
      </c>
    </row>
    <row r="11" spans="1:15" x14ac:dyDescent="0.3">
      <c r="B11" s="3" t="s">
        <v>925</v>
      </c>
      <c r="C11" s="21" t="str">
        <f>VLOOKUP(CountryName,CountryTable,2,FALSE)</f>
        <v>IS</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IS: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IS: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IS: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IS: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IS: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IS: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IS: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IS: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IS: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IS: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IS: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IS: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IS: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IS: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IS: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IS: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IS: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IS: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IS: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IS: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IS: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IS: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IS: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IS: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IS: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IS: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IS: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IS:  U.S. imports quantity</v>
      </c>
      <c r="C84" s="3" t="str">
        <f>QuantitiesIn</f>
        <v>short tons</v>
      </c>
      <c r="D84" s="115" t="str">
        <f t="shared" ref="D84:D89" si="22">IF(F84=1,D33,"Redacted")</f>
        <v>Redacted</v>
      </c>
      <c r="E84" s="1" t="s">
        <v>12</v>
      </c>
      <c r="F84" s="17">
        <f>IF(E84="Yes",1,0)</f>
        <v>0</v>
      </c>
      <c r="O84" s="12" t="s">
        <v>554</v>
      </c>
    </row>
    <row r="85" spans="2:15" x14ac:dyDescent="0.3">
      <c r="B85" s="20" t="str">
        <f t="shared" si="21"/>
        <v>IS:  U.S. imports value</v>
      </c>
      <c r="C85" s="3" t="str">
        <f>ValuesIn</f>
        <v>dollars</v>
      </c>
      <c r="D85" s="115" t="str">
        <f t="shared" si="22"/>
        <v>Redacted</v>
      </c>
      <c r="E85" s="1" t="s">
        <v>12</v>
      </c>
      <c r="F85" s="17">
        <f t="shared" ref="F85:F89" si="23">IF(E85="Yes",1,0)</f>
        <v>0</v>
      </c>
      <c r="O85" s="12" t="s">
        <v>554</v>
      </c>
    </row>
    <row r="86" spans="2:15" x14ac:dyDescent="0.3">
      <c r="B86" s="20" t="str">
        <f t="shared" si="21"/>
        <v>IS:  Commercial U.S. shipments quantity</v>
      </c>
      <c r="C86" s="3" t="str">
        <f>QuantitiesIn</f>
        <v>short tons</v>
      </c>
      <c r="D86" s="115" t="str">
        <f t="shared" si="22"/>
        <v>Redacted</v>
      </c>
      <c r="E86" s="1" t="s">
        <v>12</v>
      </c>
      <c r="F86" s="17">
        <f t="shared" si="23"/>
        <v>0</v>
      </c>
      <c r="O86" s="12" t="s">
        <v>554</v>
      </c>
    </row>
    <row r="87" spans="2:15" x14ac:dyDescent="0.3">
      <c r="B87" s="20" t="str">
        <f t="shared" si="21"/>
        <v>IS:  Commercial U.S. shipments value</v>
      </c>
      <c r="C87" s="3" t="str">
        <f>ValuesIn</f>
        <v>dollars</v>
      </c>
      <c r="D87" s="115" t="str">
        <f t="shared" si="22"/>
        <v>Redacted</v>
      </c>
      <c r="E87" s="1" t="s">
        <v>12</v>
      </c>
      <c r="F87" s="17">
        <f t="shared" si="23"/>
        <v>0</v>
      </c>
      <c r="O87" s="12" t="s">
        <v>554</v>
      </c>
    </row>
    <row r="88" spans="2:15" x14ac:dyDescent="0.3">
      <c r="B88" s="20" t="str">
        <f t="shared" si="21"/>
        <v>IS:  IC/TR in the U.S. quantity</v>
      </c>
      <c r="C88" s="3" t="str">
        <f>QuantitiesIn</f>
        <v>short tons</v>
      </c>
      <c r="D88" s="115" t="str">
        <f t="shared" si="22"/>
        <v>Redacted</v>
      </c>
      <c r="E88" s="1" t="s">
        <v>12</v>
      </c>
      <c r="F88" s="17">
        <f t="shared" si="23"/>
        <v>0</v>
      </c>
      <c r="O88" s="12" t="s">
        <v>554</v>
      </c>
    </row>
    <row r="89" spans="2:15" x14ac:dyDescent="0.3">
      <c r="B89" s="20" t="str">
        <f t="shared" si="21"/>
        <v>IS: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IS:  US imports unit value </v>
      </c>
      <c r="C91" s="3" t="str">
        <f>AUVsIn</f>
        <v>dollars per short ton</v>
      </c>
      <c r="D91" s="106" t="str">
        <f t="shared" ref="D91:D100" si="25">IF(F91=1,D43,"Redacted")</f>
        <v>Redacted</v>
      </c>
      <c r="F91" s="17">
        <f>F84*F85</f>
        <v>0</v>
      </c>
      <c r="O91" s="12" t="s">
        <v>554</v>
      </c>
    </row>
    <row r="92" spans="2:15" x14ac:dyDescent="0.3">
      <c r="B92" s="6" t="str">
        <f t="shared" si="24"/>
        <v xml:space="preserve">Flag:  IS:  US imports unit value </v>
      </c>
      <c r="C92" s="3" t="s">
        <v>886</v>
      </c>
      <c r="D92" s="107" t="str">
        <f t="shared" si="25"/>
        <v>Redacted</v>
      </c>
      <c r="F92" s="17">
        <f>F91</f>
        <v>0</v>
      </c>
      <c r="O92" s="12" t="s">
        <v>554</v>
      </c>
    </row>
    <row r="93" spans="2:15" x14ac:dyDescent="0.3">
      <c r="B93" s="19" t="str">
        <f t="shared" si="24"/>
        <v>IS:  Commercial sales unit value</v>
      </c>
      <c r="C93" s="3" t="str">
        <f>AUVsIn</f>
        <v>dollars per short ton</v>
      </c>
      <c r="D93" s="106" t="str">
        <f t="shared" si="25"/>
        <v>Redacted</v>
      </c>
      <c r="F93" s="17">
        <f>F86*F87</f>
        <v>0</v>
      </c>
      <c r="O93" s="12" t="s">
        <v>554</v>
      </c>
    </row>
    <row r="94" spans="2:15" x14ac:dyDescent="0.3">
      <c r="B94" s="6" t="str">
        <f t="shared" si="24"/>
        <v>Flag:  IS:  Commercial sales unit value</v>
      </c>
      <c r="C94" s="3" t="s">
        <v>886</v>
      </c>
      <c r="D94" s="107" t="str">
        <f t="shared" si="25"/>
        <v>Redacted</v>
      </c>
      <c r="F94" s="17">
        <f>F93</f>
        <v>0</v>
      </c>
      <c r="O94" s="12" t="s">
        <v>554</v>
      </c>
    </row>
    <row r="95" spans="2:15" x14ac:dyDescent="0.3">
      <c r="B95" s="19" t="str">
        <f t="shared" si="24"/>
        <v>IS:  IC/TR in the U.S. unit value</v>
      </c>
      <c r="C95" s="3" t="str">
        <f>AUVsIn</f>
        <v>dollars per short ton</v>
      </c>
      <c r="D95" s="106" t="str">
        <f t="shared" si="25"/>
        <v>Redacted</v>
      </c>
      <c r="F95" s="17">
        <f>F88*F89</f>
        <v>0</v>
      </c>
      <c r="O95" s="12" t="s">
        <v>554</v>
      </c>
    </row>
    <row r="96" spans="2:15" x14ac:dyDescent="0.3">
      <c r="B96" s="6" t="str">
        <f t="shared" si="24"/>
        <v>Flag:  IS:  IC/TR in the U.S. unit value</v>
      </c>
      <c r="C96" s="3" t="s">
        <v>886</v>
      </c>
      <c r="D96" s="107" t="str">
        <f t="shared" si="25"/>
        <v>Redacted</v>
      </c>
      <c r="F96" s="17">
        <f>F95</f>
        <v>0</v>
      </c>
      <c r="O96" s="12" t="s">
        <v>554</v>
      </c>
    </row>
    <row r="97" spans="2:15" x14ac:dyDescent="0.3">
      <c r="B97" s="19" t="str">
        <f t="shared" si="24"/>
        <v>IS:  U.S. shipments quantity</v>
      </c>
      <c r="C97" s="3" t="str">
        <f>QuantitiesIn</f>
        <v>short tons</v>
      </c>
      <c r="D97" s="107" t="str">
        <f t="shared" si="25"/>
        <v>Redacted</v>
      </c>
      <c r="F97" s="17">
        <f>F86*F88</f>
        <v>0</v>
      </c>
      <c r="O97" s="12" t="s">
        <v>554</v>
      </c>
    </row>
    <row r="98" spans="2:15" x14ac:dyDescent="0.3">
      <c r="B98" s="19" t="str">
        <f t="shared" si="24"/>
        <v>IS:  U.S. shipments value</v>
      </c>
      <c r="C98" s="3" t="str">
        <f>ValuesIn</f>
        <v>dollars</v>
      </c>
      <c r="D98" s="107" t="str">
        <f t="shared" si="25"/>
        <v>Redacted</v>
      </c>
      <c r="F98" s="17">
        <f>F87*F89</f>
        <v>0</v>
      </c>
      <c r="O98" s="12" t="s">
        <v>554</v>
      </c>
    </row>
    <row r="99" spans="2:15" x14ac:dyDescent="0.3">
      <c r="B99" s="19" t="str">
        <f t="shared" si="24"/>
        <v>IS:  U.S. shipments unit value</v>
      </c>
      <c r="C99" s="3" t="str">
        <f>AUVsIn</f>
        <v>dollars per short ton</v>
      </c>
      <c r="D99" s="106" t="str">
        <f t="shared" si="25"/>
        <v>Redacted</v>
      </c>
      <c r="F99" s="17">
        <f>F97*F98</f>
        <v>0</v>
      </c>
      <c r="O99" s="12" t="s">
        <v>554</v>
      </c>
    </row>
    <row r="100" spans="2:15" x14ac:dyDescent="0.3">
      <c r="B100" s="6" t="str">
        <f t="shared" si="24"/>
        <v>Flag:  IS: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IS:  Capacity quantity</v>
      </c>
      <c r="C106" s="3" t="str">
        <f>QuantitiesIn</f>
        <v>short tons</v>
      </c>
      <c r="D106" s="115" t="str">
        <f>IF(F106=1,D60,"Redacted")</f>
        <v>Redacted</v>
      </c>
      <c r="E106" s="1" t="s">
        <v>12</v>
      </c>
      <c r="F106" s="17">
        <f>IF(E106="Yes",1,0)</f>
        <v>0</v>
      </c>
      <c r="O106" s="12" t="s">
        <v>554</v>
      </c>
    </row>
    <row r="107" spans="2:15" x14ac:dyDescent="0.3">
      <c r="B107" s="7" t="str">
        <f>B61</f>
        <v>IS:  Production quantity</v>
      </c>
      <c r="C107" s="3" t="str">
        <f>QuantitiesIn</f>
        <v>short tons</v>
      </c>
      <c r="D107" s="115" t="str">
        <f>IF(F107=1,D61,"Redacted")</f>
        <v>Redacted</v>
      </c>
      <c r="E107" s="1" t="s">
        <v>12</v>
      </c>
      <c r="F107" s="17">
        <f t="shared" ref="F107:F109" si="26">IF(E107="Yes",1,0)</f>
        <v>0</v>
      </c>
      <c r="O107" s="12" t="s">
        <v>554</v>
      </c>
    </row>
    <row r="108" spans="2:15" x14ac:dyDescent="0.3">
      <c r="B108" s="7" t="str">
        <f>B62</f>
        <v>IS:  Exports to the United States quantity</v>
      </c>
      <c r="C108" s="3" t="str">
        <f>QuantitiesIn</f>
        <v>short tons</v>
      </c>
      <c r="D108" s="115" t="str">
        <f>IF(F108=1,D62,"Redacted")</f>
        <v>Redacted</v>
      </c>
      <c r="E108" s="1" t="s">
        <v>12</v>
      </c>
      <c r="F108" s="17">
        <f t="shared" si="26"/>
        <v>0</v>
      </c>
      <c r="O108" s="12" t="s">
        <v>554</v>
      </c>
    </row>
    <row r="109" spans="2:15" x14ac:dyDescent="0.3">
      <c r="B109" s="7" t="str">
        <f>B63</f>
        <v>IS: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IS:  Capacity utilization ratio</v>
      </c>
      <c r="C111" s="3" t="s">
        <v>883</v>
      </c>
      <c r="D111" s="109" t="str">
        <f>IF(F111=1,D69,"Redacted")</f>
        <v>Redacted</v>
      </c>
      <c r="F111" s="17">
        <f>F106*F107</f>
        <v>0</v>
      </c>
      <c r="O111" s="12" t="s">
        <v>554</v>
      </c>
    </row>
    <row r="112" spans="2:15" x14ac:dyDescent="0.3">
      <c r="B112" s="2" t="str">
        <f t="shared" ref="B112:B114" si="27">B70</f>
        <v>Flag:  IS:  Capacity utilization ratio</v>
      </c>
      <c r="C112" s="3" t="s">
        <v>886</v>
      </c>
      <c r="D112" s="107" t="str">
        <f>IF(F112=1,D72,"Redacted")</f>
        <v>Redacted</v>
      </c>
      <c r="F112" s="17">
        <f>F111</f>
        <v>0</v>
      </c>
      <c r="O112" s="12" t="s">
        <v>554</v>
      </c>
    </row>
    <row r="113" spans="1:15" x14ac:dyDescent="0.3">
      <c r="B113" s="3" t="str">
        <f t="shared" si="27"/>
        <v>IS:  Exports to the United States unit value</v>
      </c>
      <c r="C113" s="3" t="str">
        <f>AUVsIn</f>
        <v>dollars per short ton</v>
      </c>
      <c r="D113" s="106" t="str">
        <f>IF(F113=1,D71,"Redacted")</f>
        <v>Redacted</v>
      </c>
      <c r="F113" s="17">
        <f>F108*F109</f>
        <v>0</v>
      </c>
      <c r="O113" s="12" t="s">
        <v>554</v>
      </c>
    </row>
    <row r="114" spans="1:15" x14ac:dyDescent="0.3">
      <c r="B114" s="6" t="str">
        <f t="shared" si="27"/>
        <v>Flag:  IS: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d4v8qrXNU3yVvbRSgyUZtzSEW2j8d2LbwLnickhTNr05QXORxu+5NLevZ9Oqqa04zbqh2YJfNnedmQXgRFxSOg==" saltValue="sP+rNj/wK4LCdiA482rexQ==" spinCount="100000" sheet="1" objects="1" scenarios="1"/>
  <conditionalFormatting sqref="D91">
    <cfRule type="cellIs" dxfId="95" priority="32" operator="equal">
      <formula>"Missing data"</formula>
    </cfRule>
  </conditionalFormatting>
  <conditionalFormatting sqref="D92">
    <cfRule type="cellIs" dxfId="94" priority="1" operator="equal">
      <formula>"Redacted"</formula>
    </cfRule>
    <cfRule type="cellIs" dxfId="93" priority="2" operator="greaterThan">
      <formula>0</formula>
    </cfRule>
  </conditionalFormatting>
  <conditionalFormatting sqref="D93">
    <cfRule type="cellIs" dxfId="92" priority="31" operator="equal">
      <formula>"Missing data"</formula>
    </cfRule>
  </conditionalFormatting>
  <conditionalFormatting sqref="D94">
    <cfRule type="cellIs" dxfId="91" priority="3" operator="equal">
      <formula>"Redacted"</formula>
    </cfRule>
    <cfRule type="cellIs" dxfId="90" priority="4" operator="greaterThan">
      <formula>0</formula>
    </cfRule>
  </conditionalFormatting>
  <conditionalFormatting sqref="D95">
    <cfRule type="cellIs" dxfId="89" priority="30" operator="equal">
      <formula>"Missing data"</formula>
    </cfRule>
  </conditionalFormatting>
  <conditionalFormatting sqref="D96">
    <cfRule type="cellIs" dxfId="88" priority="5" operator="equal">
      <formula>"Redacted"</formula>
    </cfRule>
    <cfRule type="cellIs" dxfId="87" priority="6" operator="greaterThan">
      <formula>0</formula>
    </cfRule>
  </conditionalFormatting>
  <conditionalFormatting sqref="D99">
    <cfRule type="cellIs" dxfId="86" priority="29" operator="equal">
      <formula>"Missing data"</formula>
    </cfRule>
  </conditionalFormatting>
  <conditionalFormatting sqref="D100">
    <cfRule type="cellIs" dxfId="85" priority="7" operator="equal">
      <formula>"Redacted"</formula>
    </cfRule>
    <cfRule type="cellIs" dxfId="84" priority="8" operator="greaterThan">
      <formula>0</formula>
    </cfRule>
  </conditionalFormatting>
  <conditionalFormatting sqref="D111">
    <cfRule type="cellIs" dxfId="83" priority="26" operator="equal">
      <formula>"Error"</formula>
    </cfRule>
    <cfRule type="cellIs" dxfId="82" priority="27" operator="greaterThan">
      <formula>100</formula>
    </cfRule>
  </conditionalFormatting>
  <conditionalFormatting sqref="D112">
    <cfRule type="cellIs" dxfId="81" priority="11" operator="equal">
      <formula>"Redacted"</formula>
    </cfRule>
    <cfRule type="cellIs" dxfId="80" priority="12" operator="greaterThan">
      <formula>0</formula>
    </cfRule>
  </conditionalFormatting>
  <conditionalFormatting sqref="D113">
    <cfRule type="cellIs" dxfId="79" priority="28" operator="equal">
      <formula>"Missing data"</formula>
    </cfRule>
  </conditionalFormatting>
  <conditionalFormatting sqref="D114">
    <cfRule type="cellIs" dxfId="78" priority="9" operator="equal">
      <formula>"Redacted"</formula>
    </cfRule>
    <cfRule type="cellIs" dxfId="77" priority="10" operator="greaterThan">
      <formula>0</formula>
    </cfRule>
  </conditionalFormatting>
  <conditionalFormatting sqref="D43:N43">
    <cfRule type="cellIs" dxfId="76" priority="20" operator="equal">
      <formula>"Missing data"</formula>
    </cfRule>
  </conditionalFormatting>
  <conditionalFormatting sqref="D44:N44">
    <cfRule type="cellIs" dxfId="75" priority="19" operator="greaterThan">
      <formula>0</formula>
    </cfRule>
  </conditionalFormatting>
  <conditionalFormatting sqref="D45:N45">
    <cfRule type="cellIs" dxfId="74" priority="18" operator="equal">
      <formula>"Missing data"</formula>
    </cfRule>
  </conditionalFormatting>
  <conditionalFormatting sqref="D46:N46">
    <cfRule type="cellIs" dxfId="73" priority="17" operator="greaterThan">
      <formula>0</formula>
    </cfRule>
  </conditionalFormatting>
  <conditionalFormatting sqref="D47:N47">
    <cfRule type="cellIs" dxfId="72" priority="16" operator="equal">
      <formula>"Missing data"</formula>
    </cfRule>
  </conditionalFormatting>
  <conditionalFormatting sqref="D48:N48">
    <cfRule type="cellIs" dxfId="71" priority="15" operator="greaterThan">
      <formula>0</formula>
    </cfRule>
  </conditionalFormatting>
  <conditionalFormatting sqref="D51:N51">
    <cfRule type="cellIs" dxfId="70" priority="14" operator="equal">
      <formula>"Missing data"</formula>
    </cfRule>
  </conditionalFormatting>
  <conditionalFormatting sqref="D52:N52">
    <cfRule type="cellIs" dxfId="69" priority="13" operator="greaterThan">
      <formula>0</formula>
    </cfRule>
  </conditionalFormatting>
  <conditionalFormatting sqref="D69:N69">
    <cfRule type="cellIs" dxfId="68" priority="24" operator="equal">
      <formula>"Error"</formula>
    </cfRule>
    <cfRule type="cellIs" dxfId="67" priority="25" operator="greaterThan">
      <formula>100</formula>
    </cfRule>
  </conditionalFormatting>
  <conditionalFormatting sqref="D70:N70">
    <cfRule type="cellIs" dxfId="66" priority="23" operator="greaterThan">
      <formula>0</formula>
    </cfRule>
  </conditionalFormatting>
  <conditionalFormatting sqref="D71:N71">
    <cfRule type="cellIs" dxfId="65" priority="22" operator="equal">
      <formula>"Missing data"</formula>
    </cfRule>
  </conditionalFormatting>
  <conditionalFormatting sqref="D72:N72">
    <cfRule type="cellIs" dxfId="64" priority="21" operator="greaterThan">
      <formula>0</formula>
    </cfRule>
  </conditionalFormatting>
  <dataValidations count="1">
    <dataValidation type="list" allowBlank="1" showInputMessage="1" showErrorMessage="1" sqref="C10" xr:uid="{5C38B3EB-4801-4689-B021-D50E5C34A4D5}">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53B35FC7-EFAE-4B67-BD0A-D5059B72C9F3}">
          <x14:formula1>
            <xm:f>'#1,2,3'!$E$15:$E$16</xm:f>
          </x14:formula1>
          <xm:sqref>E84:E89 E106:E109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39663-B965-4D41-AA4D-4E4C66B29D8D}">
  <sheetPr codeName="Sheet9">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Silicon Metal from Bosnia and Herzegovina, Iceland, Kazakhstan, and Malaysia;  Inv No(s).: 701-TA-652 and 731-TA-1524-1526  (Review)</v>
      </c>
      <c r="O3" s="12" t="s">
        <v>554</v>
      </c>
    </row>
    <row r="4" spans="1:15" s="9" customFormat="1" ht="25.8" x14ac:dyDescent="0.5">
      <c r="B4" s="15" t="str">
        <f>"U.S. importers, Foreign Producers/Exporters:  "&amp;CountryName</f>
        <v>U.S. importers, Foreign Producers/Exporters:  Kazakhstan</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256</v>
      </c>
      <c r="D10" s="16"/>
      <c r="O10" s="12" t="s">
        <v>554</v>
      </c>
    </row>
    <row r="11" spans="1:15" x14ac:dyDescent="0.3">
      <c r="B11" s="3" t="s">
        <v>925</v>
      </c>
      <c r="C11" s="21" t="str">
        <f>VLOOKUP(CountryName,CountryTable,2,FALSE)</f>
        <v>KZ</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KZ: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KZ: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KZ: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KZ: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KZ: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KZ: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KZ: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KZ: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KZ: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KZ: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KZ: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KZ: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KZ: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KZ: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KZ: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KZ: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KZ: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KZ: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KZ: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KZ: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KZ: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KZ: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KZ: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KZ: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KZ: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KZ: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KZ: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KZ:  U.S. imports quantity</v>
      </c>
      <c r="C84" s="3" t="str">
        <f>QuantitiesIn</f>
        <v>short tons</v>
      </c>
      <c r="D84" s="115" t="str">
        <f t="shared" ref="D84:D89" si="22">IF(F84=1,D33,"Redacted")</f>
        <v>Redacted</v>
      </c>
      <c r="E84" s="1" t="s">
        <v>12</v>
      </c>
      <c r="F84" s="17">
        <f>IF(E84="Yes",1,0)</f>
        <v>0</v>
      </c>
      <c r="O84" s="12" t="s">
        <v>554</v>
      </c>
    </row>
    <row r="85" spans="2:15" x14ac:dyDescent="0.3">
      <c r="B85" s="20" t="str">
        <f t="shared" si="21"/>
        <v>KZ:  U.S. imports value</v>
      </c>
      <c r="C85" s="3" t="str">
        <f>ValuesIn</f>
        <v>dollars</v>
      </c>
      <c r="D85" s="115" t="str">
        <f t="shared" si="22"/>
        <v>Redacted</v>
      </c>
      <c r="E85" s="1" t="s">
        <v>12</v>
      </c>
      <c r="F85" s="17">
        <f t="shared" ref="F85:F89" si="23">IF(E85="Yes",1,0)</f>
        <v>0</v>
      </c>
      <c r="O85" s="12" t="s">
        <v>554</v>
      </c>
    </row>
    <row r="86" spans="2:15" x14ac:dyDescent="0.3">
      <c r="B86" s="20" t="str">
        <f t="shared" si="21"/>
        <v>KZ:  Commercial U.S. shipments quantity</v>
      </c>
      <c r="C86" s="3" t="str">
        <f>QuantitiesIn</f>
        <v>short tons</v>
      </c>
      <c r="D86" s="115" t="str">
        <f t="shared" si="22"/>
        <v>Redacted</v>
      </c>
      <c r="E86" s="1" t="s">
        <v>12</v>
      </c>
      <c r="F86" s="17">
        <f t="shared" si="23"/>
        <v>0</v>
      </c>
      <c r="O86" s="12" t="s">
        <v>554</v>
      </c>
    </row>
    <row r="87" spans="2:15" x14ac:dyDescent="0.3">
      <c r="B87" s="20" t="str">
        <f t="shared" si="21"/>
        <v>KZ:  Commercial U.S. shipments value</v>
      </c>
      <c r="C87" s="3" t="str">
        <f>ValuesIn</f>
        <v>dollars</v>
      </c>
      <c r="D87" s="115" t="str">
        <f t="shared" si="22"/>
        <v>Redacted</v>
      </c>
      <c r="E87" s="1" t="s">
        <v>12</v>
      </c>
      <c r="F87" s="17">
        <f t="shared" si="23"/>
        <v>0</v>
      </c>
      <c r="O87" s="12" t="s">
        <v>554</v>
      </c>
    </row>
    <row r="88" spans="2:15" x14ac:dyDescent="0.3">
      <c r="B88" s="20" t="str">
        <f t="shared" si="21"/>
        <v>KZ:  IC/TR in the U.S. quantity</v>
      </c>
      <c r="C88" s="3" t="str">
        <f>QuantitiesIn</f>
        <v>short tons</v>
      </c>
      <c r="D88" s="115" t="str">
        <f t="shared" si="22"/>
        <v>Redacted</v>
      </c>
      <c r="E88" s="1" t="s">
        <v>12</v>
      </c>
      <c r="F88" s="17">
        <f t="shared" si="23"/>
        <v>0</v>
      </c>
      <c r="O88" s="12" t="s">
        <v>554</v>
      </c>
    </row>
    <row r="89" spans="2:15" x14ac:dyDescent="0.3">
      <c r="B89" s="20" t="str">
        <f t="shared" si="21"/>
        <v>KZ: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KZ:  US imports unit value </v>
      </c>
      <c r="C91" s="3" t="str">
        <f>AUVsIn</f>
        <v>dollars per short ton</v>
      </c>
      <c r="D91" s="106" t="str">
        <f t="shared" ref="D91:D100" si="25">IF(F91=1,D43,"Redacted")</f>
        <v>Redacted</v>
      </c>
      <c r="F91" s="17">
        <f>F84*F85</f>
        <v>0</v>
      </c>
      <c r="O91" s="12" t="s">
        <v>554</v>
      </c>
    </row>
    <row r="92" spans="2:15" x14ac:dyDescent="0.3">
      <c r="B92" s="6" t="str">
        <f t="shared" si="24"/>
        <v xml:space="preserve">Flag:  KZ:  US imports unit value </v>
      </c>
      <c r="C92" s="3" t="s">
        <v>886</v>
      </c>
      <c r="D92" s="107" t="str">
        <f t="shared" si="25"/>
        <v>Redacted</v>
      </c>
      <c r="F92" s="17">
        <f>F91</f>
        <v>0</v>
      </c>
      <c r="O92" s="12" t="s">
        <v>554</v>
      </c>
    </row>
    <row r="93" spans="2:15" x14ac:dyDescent="0.3">
      <c r="B93" s="19" t="str">
        <f t="shared" si="24"/>
        <v>KZ:  Commercial sales unit value</v>
      </c>
      <c r="C93" s="3" t="str">
        <f>AUVsIn</f>
        <v>dollars per short ton</v>
      </c>
      <c r="D93" s="106" t="str">
        <f t="shared" si="25"/>
        <v>Redacted</v>
      </c>
      <c r="F93" s="17">
        <f>F86*F87</f>
        <v>0</v>
      </c>
      <c r="O93" s="12" t="s">
        <v>554</v>
      </c>
    </row>
    <row r="94" spans="2:15" x14ac:dyDescent="0.3">
      <c r="B94" s="6" t="str">
        <f t="shared" si="24"/>
        <v>Flag:  KZ:  Commercial sales unit value</v>
      </c>
      <c r="C94" s="3" t="s">
        <v>886</v>
      </c>
      <c r="D94" s="107" t="str">
        <f t="shared" si="25"/>
        <v>Redacted</v>
      </c>
      <c r="F94" s="17">
        <f>F93</f>
        <v>0</v>
      </c>
      <c r="O94" s="12" t="s">
        <v>554</v>
      </c>
    </row>
    <row r="95" spans="2:15" x14ac:dyDescent="0.3">
      <c r="B95" s="19" t="str">
        <f t="shared" si="24"/>
        <v>KZ:  IC/TR in the U.S. unit value</v>
      </c>
      <c r="C95" s="3" t="str">
        <f>AUVsIn</f>
        <v>dollars per short ton</v>
      </c>
      <c r="D95" s="106" t="str">
        <f t="shared" si="25"/>
        <v>Redacted</v>
      </c>
      <c r="F95" s="17">
        <f>F88*F89</f>
        <v>0</v>
      </c>
      <c r="O95" s="12" t="s">
        <v>554</v>
      </c>
    </row>
    <row r="96" spans="2:15" x14ac:dyDescent="0.3">
      <c r="B96" s="6" t="str">
        <f t="shared" si="24"/>
        <v>Flag:  KZ:  IC/TR in the U.S. unit value</v>
      </c>
      <c r="C96" s="3" t="s">
        <v>886</v>
      </c>
      <c r="D96" s="107" t="str">
        <f t="shared" si="25"/>
        <v>Redacted</v>
      </c>
      <c r="F96" s="17">
        <f>F95</f>
        <v>0</v>
      </c>
      <c r="O96" s="12" t="s">
        <v>554</v>
      </c>
    </row>
    <row r="97" spans="2:15" x14ac:dyDescent="0.3">
      <c r="B97" s="19" t="str">
        <f t="shared" si="24"/>
        <v>KZ:  U.S. shipments quantity</v>
      </c>
      <c r="C97" s="3" t="str">
        <f>QuantitiesIn</f>
        <v>short tons</v>
      </c>
      <c r="D97" s="107" t="str">
        <f t="shared" si="25"/>
        <v>Redacted</v>
      </c>
      <c r="F97" s="17">
        <f>F86*F88</f>
        <v>0</v>
      </c>
      <c r="O97" s="12" t="s">
        <v>554</v>
      </c>
    </row>
    <row r="98" spans="2:15" x14ac:dyDescent="0.3">
      <c r="B98" s="19" t="str">
        <f t="shared" si="24"/>
        <v>KZ:  U.S. shipments value</v>
      </c>
      <c r="C98" s="3" t="str">
        <f>ValuesIn</f>
        <v>dollars</v>
      </c>
      <c r="D98" s="107" t="str">
        <f t="shared" si="25"/>
        <v>Redacted</v>
      </c>
      <c r="F98" s="17">
        <f>F87*F89</f>
        <v>0</v>
      </c>
      <c r="O98" s="12" t="s">
        <v>554</v>
      </c>
    </row>
    <row r="99" spans="2:15" x14ac:dyDescent="0.3">
      <c r="B99" s="19" t="str">
        <f t="shared" si="24"/>
        <v>KZ:  U.S. shipments unit value</v>
      </c>
      <c r="C99" s="3" t="str">
        <f>AUVsIn</f>
        <v>dollars per short ton</v>
      </c>
      <c r="D99" s="106" t="str">
        <f t="shared" si="25"/>
        <v>Redacted</v>
      </c>
      <c r="F99" s="17">
        <f>F97*F98</f>
        <v>0</v>
      </c>
      <c r="O99" s="12" t="s">
        <v>554</v>
      </c>
    </row>
    <row r="100" spans="2:15" x14ac:dyDescent="0.3">
      <c r="B100" s="6" t="str">
        <f t="shared" si="24"/>
        <v>Flag:  KZ: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KZ:  Capacity quantity</v>
      </c>
      <c r="C106" s="3" t="str">
        <f>QuantitiesIn</f>
        <v>short tons</v>
      </c>
      <c r="D106" s="115" t="str">
        <f>IF(F106=1,D60,"Redacted")</f>
        <v>Redacted</v>
      </c>
      <c r="E106" s="1" t="s">
        <v>12</v>
      </c>
      <c r="F106" s="17">
        <f>IF(E106="Yes",1,0)</f>
        <v>0</v>
      </c>
      <c r="O106" s="12" t="s">
        <v>554</v>
      </c>
    </row>
    <row r="107" spans="2:15" x14ac:dyDescent="0.3">
      <c r="B107" s="7" t="str">
        <f>B61</f>
        <v>KZ:  Production quantity</v>
      </c>
      <c r="C107" s="3" t="str">
        <f>QuantitiesIn</f>
        <v>short tons</v>
      </c>
      <c r="D107" s="115" t="str">
        <f>IF(F107=1,D61,"Redacted")</f>
        <v>Redacted</v>
      </c>
      <c r="E107" s="1" t="s">
        <v>12</v>
      </c>
      <c r="F107" s="17">
        <f t="shared" ref="F107:F109" si="26">IF(E107="Yes",1,0)</f>
        <v>0</v>
      </c>
      <c r="O107" s="12" t="s">
        <v>554</v>
      </c>
    </row>
    <row r="108" spans="2:15" x14ac:dyDescent="0.3">
      <c r="B108" s="7" t="str">
        <f>B62</f>
        <v>KZ:  Exports to the United States quantity</v>
      </c>
      <c r="C108" s="3" t="str">
        <f>QuantitiesIn</f>
        <v>short tons</v>
      </c>
      <c r="D108" s="115" t="str">
        <f>IF(F108=1,D62,"Redacted")</f>
        <v>Redacted</v>
      </c>
      <c r="E108" s="1" t="s">
        <v>12</v>
      </c>
      <c r="F108" s="17">
        <f t="shared" si="26"/>
        <v>0</v>
      </c>
      <c r="O108" s="12" t="s">
        <v>554</v>
      </c>
    </row>
    <row r="109" spans="2:15" x14ac:dyDescent="0.3">
      <c r="B109" s="7" t="str">
        <f>B63</f>
        <v>KZ: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KZ:  Capacity utilization ratio</v>
      </c>
      <c r="C111" s="3" t="s">
        <v>883</v>
      </c>
      <c r="D111" s="109" t="str">
        <f>IF(F111=1,D69,"Redacted")</f>
        <v>Redacted</v>
      </c>
      <c r="F111" s="17">
        <f>F106*F107</f>
        <v>0</v>
      </c>
      <c r="O111" s="12" t="s">
        <v>554</v>
      </c>
    </row>
    <row r="112" spans="2:15" x14ac:dyDescent="0.3">
      <c r="B112" s="2" t="str">
        <f t="shared" ref="B112:B114" si="27">B70</f>
        <v>Flag:  KZ:  Capacity utilization ratio</v>
      </c>
      <c r="C112" s="3" t="s">
        <v>886</v>
      </c>
      <c r="D112" s="107" t="str">
        <f>IF(F112=1,D72,"Redacted")</f>
        <v>Redacted</v>
      </c>
      <c r="F112" s="17">
        <f>F111</f>
        <v>0</v>
      </c>
      <c r="O112" s="12" t="s">
        <v>554</v>
      </c>
    </row>
    <row r="113" spans="1:15" x14ac:dyDescent="0.3">
      <c r="B113" s="3" t="str">
        <f t="shared" si="27"/>
        <v>KZ:  Exports to the United States unit value</v>
      </c>
      <c r="C113" s="3" t="str">
        <f>AUVsIn</f>
        <v>dollars per short ton</v>
      </c>
      <c r="D113" s="106" t="str">
        <f>IF(F113=1,D71,"Redacted")</f>
        <v>Redacted</v>
      </c>
      <c r="F113" s="17">
        <f>F108*F109</f>
        <v>0</v>
      </c>
      <c r="O113" s="12" t="s">
        <v>554</v>
      </c>
    </row>
    <row r="114" spans="1:15" x14ac:dyDescent="0.3">
      <c r="B114" s="6" t="str">
        <f t="shared" si="27"/>
        <v>Flag:  KZ: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pY/nuw29pmb430yo+F7E8KM0AkY3ls+J6somlh5rgkTiQ25ZP2i4p1M1m0csaDVgCoOxOuTscxCHTLwDc6J7jQ==" saltValue="0IW/1hopjoaPfiJl5dEMDA==" spinCount="100000" sheet="1" objects="1" scenarios="1"/>
  <conditionalFormatting sqref="D91">
    <cfRule type="cellIs" dxfId="63" priority="32" operator="equal">
      <formula>"Missing data"</formula>
    </cfRule>
  </conditionalFormatting>
  <conditionalFormatting sqref="D92">
    <cfRule type="cellIs" dxfId="62" priority="1" operator="equal">
      <formula>"Redacted"</formula>
    </cfRule>
    <cfRule type="cellIs" dxfId="61" priority="2" operator="greaterThan">
      <formula>0</formula>
    </cfRule>
  </conditionalFormatting>
  <conditionalFormatting sqref="D93">
    <cfRule type="cellIs" dxfId="60" priority="31" operator="equal">
      <formula>"Missing data"</formula>
    </cfRule>
  </conditionalFormatting>
  <conditionalFormatting sqref="D94">
    <cfRule type="cellIs" dxfId="59" priority="3" operator="equal">
      <formula>"Redacted"</formula>
    </cfRule>
    <cfRule type="cellIs" dxfId="58" priority="4" operator="greaterThan">
      <formula>0</formula>
    </cfRule>
  </conditionalFormatting>
  <conditionalFormatting sqref="D95">
    <cfRule type="cellIs" dxfId="57" priority="30" operator="equal">
      <formula>"Missing data"</formula>
    </cfRule>
  </conditionalFormatting>
  <conditionalFormatting sqref="D96">
    <cfRule type="cellIs" dxfId="56" priority="5" operator="equal">
      <formula>"Redacted"</formula>
    </cfRule>
    <cfRule type="cellIs" dxfId="55" priority="6" operator="greaterThan">
      <formula>0</formula>
    </cfRule>
  </conditionalFormatting>
  <conditionalFormatting sqref="D99">
    <cfRule type="cellIs" dxfId="54" priority="29" operator="equal">
      <formula>"Missing data"</formula>
    </cfRule>
  </conditionalFormatting>
  <conditionalFormatting sqref="D100">
    <cfRule type="cellIs" dxfId="53" priority="7" operator="equal">
      <formula>"Redacted"</formula>
    </cfRule>
    <cfRule type="cellIs" dxfId="52" priority="8" operator="greaterThan">
      <formula>0</formula>
    </cfRule>
  </conditionalFormatting>
  <conditionalFormatting sqref="D111">
    <cfRule type="cellIs" dxfId="51" priority="26" operator="equal">
      <formula>"Error"</formula>
    </cfRule>
    <cfRule type="cellIs" dxfId="50" priority="27" operator="greaterThan">
      <formula>100</formula>
    </cfRule>
  </conditionalFormatting>
  <conditionalFormatting sqref="D112">
    <cfRule type="cellIs" dxfId="49" priority="11" operator="equal">
      <formula>"Redacted"</formula>
    </cfRule>
    <cfRule type="cellIs" dxfId="48" priority="12" operator="greaterThan">
      <formula>0</formula>
    </cfRule>
  </conditionalFormatting>
  <conditionalFormatting sqref="D113">
    <cfRule type="cellIs" dxfId="47" priority="28" operator="equal">
      <formula>"Missing data"</formula>
    </cfRule>
  </conditionalFormatting>
  <conditionalFormatting sqref="D114">
    <cfRule type="cellIs" dxfId="46" priority="9" operator="equal">
      <formula>"Redacted"</formula>
    </cfRule>
    <cfRule type="cellIs" dxfId="45" priority="10" operator="greaterThan">
      <formula>0</formula>
    </cfRule>
  </conditionalFormatting>
  <conditionalFormatting sqref="D43:N43">
    <cfRule type="cellIs" dxfId="44" priority="20" operator="equal">
      <formula>"Missing data"</formula>
    </cfRule>
  </conditionalFormatting>
  <conditionalFormatting sqref="D44:N44">
    <cfRule type="cellIs" dxfId="43" priority="19" operator="greaterThan">
      <formula>0</formula>
    </cfRule>
  </conditionalFormatting>
  <conditionalFormatting sqref="D45:N45">
    <cfRule type="cellIs" dxfId="42" priority="18" operator="equal">
      <formula>"Missing data"</formula>
    </cfRule>
  </conditionalFormatting>
  <conditionalFormatting sqref="D46:N46">
    <cfRule type="cellIs" dxfId="41" priority="17" operator="greaterThan">
      <formula>0</formula>
    </cfRule>
  </conditionalFormatting>
  <conditionalFormatting sqref="D47:N47">
    <cfRule type="cellIs" dxfId="40" priority="16" operator="equal">
      <formula>"Missing data"</formula>
    </cfRule>
  </conditionalFormatting>
  <conditionalFormatting sqref="D48:N48">
    <cfRule type="cellIs" dxfId="39" priority="15" operator="greaterThan">
      <formula>0</formula>
    </cfRule>
  </conditionalFormatting>
  <conditionalFormatting sqref="D51:N51">
    <cfRule type="cellIs" dxfId="38" priority="14" operator="equal">
      <formula>"Missing data"</formula>
    </cfRule>
  </conditionalFormatting>
  <conditionalFormatting sqref="D52:N52">
    <cfRule type="cellIs" dxfId="37" priority="13" operator="greaterThan">
      <formula>0</formula>
    </cfRule>
  </conditionalFormatting>
  <conditionalFormatting sqref="D69:N69">
    <cfRule type="cellIs" dxfId="36" priority="24" operator="equal">
      <formula>"Error"</formula>
    </cfRule>
    <cfRule type="cellIs" dxfId="35" priority="25" operator="greaterThan">
      <formula>100</formula>
    </cfRule>
  </conditionalFormatting>
  <conditionalFormatting sqref="D70:N70">
    <cfRule type="cellIs" dxfId="34" priority="23" operator="greaterThan">
      <formula>0</formula>
    </cfRule>
  </conditionalFormatting>
  <conditionalFormatting sqref="D71:N71">
    <cfRule type="cellIs" dxfId="33" priority="22" operator="equal">
      <formula>"Missing data"</formula>
    </cfRule>
  </conditionalFormatting>
  <conditionalFormatting sqref="D72:N72">
    <cfRule type="cellIs" dxfId="32" priority="21" operator="greaterThan">
      <formula>0</formula>
    </cfRule>
  </conditionalFormatting>
  <dataValidations count="1">
    <dataValidation type="list" allowBlank="1" showInputMessage="1" showErrorMessage="1" sqref="C10" xr:uid="{16FE7D80-EC61-4530-9775-D87177DE87B5}">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AD17EC29-3B5E-41D6-97DC-41C002763700}">
          <x14:formula1>
            <xm:f>'#1,2,3'!$E$15:$E$16</xm:f>
          </x14:formula1>
          <xm:sqref>E84:E89 E106:E109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3D09F-4CD5-4C48-B58E-44ED28FD248D}">
  <sheetPr codeName="Sheet10">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Silicon Metal from Bosnia and Herzegovina, Iceland, Kazakhstan, and Malaysia;  Inv No(s).: 701-TA-652 and 731-TA-1524-1526  (Review)</v>
      </c>
      <c r="O3" s="12" t="s">
        <v>554</v>
      </c>
    </row>
    <row r="4" spans="1:15" s="9" customFormat="1" ht="25.8" x14ac:dyDescent="0.5">
      <c r="B4" s="15" t="str">
        <f>"U.S. importers, Foreign Producers/Exporters:  "&amp;CountryName</f>
        <v>U.S. importers, Foreign Producers/Exporters:  Malaysia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290</v>
      </c>
      <c r="D10" s="16"/>
      <c r="O10" s="12" t="s">
        <v>554</v>
      </c>
    </row>
    <row r="11" spans="1:15" x14ac:dyDescent="0.3">
      <c r="B11" s="3" t="s">
        <v>925</v>
      </c>
      <c r="C11" s="21" t="str">
        <f>VLOOKUP(CountryName,CountryTable,2,FALSE)</f>
        <v>MY</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MY: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MY: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MY: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MY: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MY: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MY: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MY: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MY: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MY: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MY: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MY: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MY: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MY: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MY: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MY: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MY: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MY: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MY: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MY: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MY: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MY: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MY: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MY: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MY: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MY: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MY: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MY: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MY:  U.S. imports quantity</v>
      </c>
      <c r="C84" s="3" t="str">
        <f>QuantitiesIn</f>
        <v>short tons</v>
      </c>
      <c r="D84" s="115" t="str">
        <f t="shared" ref="D84:D89" si="22">IF(F84=1,D33,"Redacted")</f>
        <v>Redacted</v>
      </c>
      <c r="E84" s="1" t="s">
        <v>12</v>
      </c>
      <c r="F84" s="17">
        <f>IF(E84="Yes",1,0)</f>
        <v>0</v>
      </c>
      <c r="O84" s="12" t="s">
        <v>554</v>
      </c>
    </row>
    <row r="85" spans="2:15" x14ac:dyDescent="0.3">
      <c r="B85" s="20" t="str">
        <f t="shared" si="21"/>
        <v>MY:  U.S. imports value</v>
      </c>
      <c r="C85" s="3" t="str">
        <f>ValuesIn</f>
        <v>dollars</v>
      </c>
      <c r="D85" s="115" t="str">
        <f t="shared" si="22"/>
        <v>Redacted</v>
      </c>
      <c r="E85" s="1" t="s">
        <v>12</v>
      </c>
      <c r="F85" s="17">
        <f t="shared" ref="F85:F89" si="23">IF(E85="Yes",1,0)</f>
        <v>0</v>
      </c>
      <c r="O85" s="12" t="s">
        <v>554</v>
      </c>
    </row>
    <row r="86" spans="2:15" x14ac:dyDescent="0.3">
      <c r="B86" s="20" t="str">
        <f t="shared" si="21"/>
        <v>MY:  Commercial U.S. shipments quantity</v>
      </c>
      <c r="C86" s="3" t="str">
        <f>QuantitiesIn</f>
        <v>short tons</v>
      </c>
      <c r="D86" s="115" t="str">
        <f t="shared" si="22"/>
        <v>Redacted</v>
      </c>
      <c r="E86" s="1" t="s">
        <v>12</v>
      </c>
      <c r="F86" s="17">
        <f t="shared" si="23"/>
        <v>0</v>
      </c>
      <c r="O86" s="12" t="s">
        <v>554</v>
      </c>
    </row>
    <row r="87" spans="2:15" x14ac:dyDescent="0.3">
      <c r="B87" s="20" t="str">
        <f t="shared" si="21"/>
        <v>MY:  Commercial U.S. shipments value</v>
      </c>
      <c r="C87" s="3" t="str">
        <f>ValuesIn</f>
        <v>dollars</v>
      </c>
      <c r="D87" s="115" t="str">
        <f t="shared" si="22"/>
        <v>Redacted</v>
      </c>
      <c r="E87" s="1" t="s">
        <v>12</v>
      </c>
      <c r="F87" s="17">
        <f t="shared" si="23"/>
        <v>0</v>
      </c>
      <c r="O87" s="12" t="s">
        <v>554</v>
      </c>
    </row>
    <row r="88" spans="2:15" x14ac:dyDescent="0.3">
      <c r="B88" s="20" t="str">
        <f t="shared" si="21"/>
        <v>MY:  IC/TR in the U.S. quantity</v>
      </c>
      <c r="C88" s="3" t="str">
        <f>QuantitiesIn</f>
        <v>short tons</v>
      </c>
      <c r="D88" s="115" t="str">
        <f t="shared" si="22"/>
        <v>Redacted</v>
      </c>
      <c r="E88" s="1" t="s">
        <v>12</v>
      </c>
      <c r="F88" s="17">
        <f t="shared" si="23"/>
        <v>0</v>
      </c>
      <c r="O88" s="12" t="s">
        <v>554</v>
      </c>
    </row>
    <row r="89" spans="2:15" x14ac:dyDescent="0.3">
      <c r="B89" s="20" t="str">
        <f t="shared" si="21"/>
        <v>MY: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MY:  US imports unit value </v>
      </c>
      <c r="C91" s="3" t="str">
        <f>AUVsIn</f>
        <v>dollars per short ton</v>
      </c>
      <c r="D91" s="106" t="str">
        <f t="shared" ref="D91:D100" si="25">IF(F91=1,D43,"Redacted")</f>
        <v>Redacted</v>
      </c>
      <c r="F91" s="17">
        <f>F84*F85</f>
        <v>0</v>
      </c>
      <c r="O91" s="12" t="s">
        <v>554</v>
      </c>
    </row>
    <row r="92" spans="2:15" x14ac:dyDescent="0.3">
      <c r="B92" s="6" t="str">
        <f t="shared" si="24"/>
        <v xml:space="preserve">Flag:  MY:  US imports unit value </v>
      </c>
      <c r="C92" s="3" t="s">
        <v>886</v>
      </c>
      <c r="D92" s="107" t="str">
        <f t="shared" si="25"/>
        <v>Redacted</v>
      </c>
      <c r="F92" s="17">
        <f>F91</f>
        <v>0</v>
      </c>
      <c r="O92" s="12" t="s">
        <v>554</v>
      </c>
    </row>
    <row r="93" spans="2:15" x14ac:dyDescent="0.3">
      <c r="B93" s="19" t="str">
        <f t="shared" si="24"/>
        <v>MY:  Commercial sales unit value</v>
      </c>
      <c r="C93" s="3" t="str">
        <f>AUVsIn</f>
        <v>dollars per short ton</v>
      </c>
      <c r="D93" s="106" t="str">
        <f t="shared" si="25"/>
        <v>Redacted</v>
      </c>
      <c r="F93" s="17">
        <f>F86*F87</f>
        <v>0</v>
      </c>
      <c r="O93" s="12" t="s">
        <v>554</v>
      </c>
    </row>
    <row r="94" spans="2:15" x14ac:dyDescent="0.3">
      <c r="B94" s="6" t="str">
        <f t="shared" si="24"/>
        <v>Flag:  MY:  Commercial sales unit value</v>
      </c>
      <c r="C94" s="3" t="s">
        <v>886</v>
      </c>
      <c r="D94" s="107" t="str">
        <f t="shared" si="25"/>
        <v>Redacted</v>
      </c>
      <c r="F94" s="17">
        <f>F93</f>
        <v>0</v>
      </c>
      <c r="O94" s="12" t="s">
        <v>554</v>
      </c>
    </row>
    <row r="95" spans="2:15" x14ac:dyDescent="0.3">
      <c r="B95" s="19" t="str">
        <f t="shared" si="24"/>
        <v>MY:  IC/TR in the U.S. unit value</v>
      </c>
      <c r="C95" s="3" t="str">
        <f>AUVsIn</f>
        <v>dollars per short ton</v>
      </c>
      <c r="D95" s="106" t="str">
        <f t="shared" si="25"/>
        <v>Redacted</v>
      </c>
      <c r="F95" s="17">
        <f>F88*F89</f>
        <v>0</v>
      </c>
      <c r="O95" s="12" t="s">
        <v>554</v>
      </c>
    </row>
    <row r="96" spans="2:15" x14ac:dyDescent="0.3">
      <c r="B96" s="6" t="str">
        <f t="shared" si="24"/>
        <v>Flag:  MY:  IC/TR in the U.S. unit value</v>
      </c>
      <c r="C96" s="3" t="s">
        <v>886</v>
      </c>
      <c r="D96" s="107" t="str">
        <f t="shared" si="25"/>
        <v>Redacted</v>
      </c>
      <c r="F96" s="17">
        <f>F95</f>
        <v>0</v>
      </c>
      <c r="O96" s="12" t="s">
        <v>554</v>
      </c>
    </row>
    <row r="97" spans="2:15" x14ac:dyDescent="0.3">
      <c r="B97" s="19" t="str">
        <f t="shared" si="24"/>
        <v>MY:  U.S. shipments quantity</v>
      </c>
      <c r="C97" s="3" t="str">
        <f>QuantitiesIn</f>
        <v>short tons</v>
      </c>
      <c r="D97" s="107" t="str">
        <f t="shared" si="25"/>
        <v>Redacted</v>
      </c>
      <c r="F97" s="17">
        <f>F86*F88</f>
        <v>0</v>
      </c>
      <c r="O97" s="12" t="s">
        <v>554</v>
      </c>
    </row>
    <row r="98" spans="2:15" x14ac:dyDescent="0.3">
      <c r="B98" s="19" t="str">
        <f t="shared" si="24"/>
        <v>MY:  U.S. shipments value</v>
      </c>
      <c r="C98" s="3" t="str">
        <f>ValuesIn</f>
        <v>dollars</v>
      </c>
      <c r="D98" s="107" t="str">
        <f t="shared" si="25"/>
        <v>Redacted</v>
      </c>
      <c r="F98" s="17">
        <f>F87*F89</f>
        <v>0</v>
      </c>
      <c r="O98" s="12" t="s">
        <v>554</v>
      </c>
    </row>
    <row r="99" spans="2:15" x14ac:dyDescent="0.3">
      <c r="B99" s="19" t="str">
        <f t="shared" si="24"/>
        <v>MY:  U.S. shipments unit value</v>
      </c>
      <c r="C99" s="3" t="str">
        <f>AUVsIn</f>
        <v>dollars per short ton</v>
      </c>
      <c r="D99" s="106" t="str">
        <f t="shared" si="25"/>
        <v>Redacted</v>
      </c>
      <c r="F99" s="17">
        <f>F97*F98</f>
        <v>0</v>
      </c>
      <c r="O99" s="12" t="s">
        <v>554</v>
      </c>
    </row>
    <row r="100" spans="2:15" x14ac:dyDescent="0.3">
      <c r="B100" s="6" t="str">
        <f t="shared" si="24"/>
        <v>Flag:  MY: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MY:  Capacity quantity</v>
      </c>
      <c r="C106" s="3" t="str">
        <f>QuantitiesIn</f>
        <v>short tons</v>
      </c>
      <c r="D106" s="115" t="str">
        <f>IF(F106=1,D60,"Redacted")</f>
        <v>Redacted</v>
      </c>
      <c r="E106" s="1" t="s">
        <v>12</v>
      </c>
      <c r="F106" s="17">
        <f>IF(E106="Yes",1,0)</f>
        <v>0</v>
      </c>
      <c r="O106" s="12" t="s">
        <v>554</v>
      </c>
    </row>
    <row r="107" spans="2:15" x14ac:dyDescent="0.3">
      <c r="B107" s="7" t="str">
        <f>B61</f>
        <v>MY:  Production quantity</v>
      </c>
      <c r="C107" s="3" t="str">
        <f>QuantitiesIn</f>
        <v>short tons</v>
      </c>
      <c r="D107" s="115" t="str">
        <f>IF(F107=1,D61,"Redacted")</f>
        <v>Redacted</v>
      </c>
      <c r="E107" s="1" t="s">
        <v>12</v>
      </c>
      <c r="F107" s="17">
        <f t="shared" ref="F107:F109" si="26">IF(E107="Yes",1,0)</f>
        <v>0</v>
      </c>
      <c r="O107" s="12" t="s">
        <v>554</v>
      </c>
    </row>
    <row r="108" spans="2:15" x14ac:dyDescent="0.3">
      <c r="B108" s="7" t="str">
        <f>B62</f>
        <v>MY:  Exports to the United States quantity</v>
      </c>
      <c r="C108" s="3" t="str">
        <f>QuantitiesIn</f>
        <v>short tons</v>
      </c>
      <c r="D108" s="115" t="str">
        <f>IF(F108=1,D62,"Redacted")</f>
        <v>Redacted</v>
      </c>
      <c r="E108" s="1" t="s">
        <v>12</v>
      </c>
      <c r="F108" s="17">
        <f t="shared" si="26"/>
        <v>0</v>
      </c>
      <c r="O108" s="12" t="s">
        <v>554</v>
      </c>
    </row>
    <row r="109" spans="2:15" x14ac:dyDescent="0.3">
      <c r="B109" s="7" t="str">
        <f>B63</f>
        <v>MY: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MY:  Capacity utilization ratio</v>
      </c>
      <c r="C111" s="3" t="s">
        <v>883</v>
      </c>
      <c r="D111" s="109" t="str">
        <f>IF(F111=1,D69,"Redacted")</f>
        <v>Redacted</v>
      </c>
      <c r="F111" s="17">
        <f>F106*F107</f>
        <v>0</v>
      </c>
      <c r="O111" s="12" t="s">
        <v>554</v>
      </c>
    </row>
    <row r="112" spans="2:15" x14ac:dyDescent="0.3">
      <c r="B112" s="2" t="str">
        <f t="shared" ref="B112:B114" si="27">B70</f>
        <v>Flag:  MY:  Capacity utilization ratio</v>
      </c>
      <c r="C112" s="3" t="s">
        <v>886</v>
      </c>
      <c r="D112" s="107" t="str">
        <f>IF(F112=1,D72,"Redacted")</f>
        <v>Redacted</v>
      </c>
      <c r="F112" s="17">
        <f>F111</f>
        <v>0</v>
      </c>
      <c r="O112" s="12" t="s">
        <v>554</v>
      </c>
    </row>
    <row r="113" spans="1:15" x14ac:dyDescent="0.3">
      <c r="B113" s="3" t="str">
        <f t="shared" si="27"/>
        <v>MY:  Exports to the United States unit value</v>
      </c>
      <c r="C113" s="3" t="str">
        <f>AUVsIn</f>
        <v>dollars per short ton</v>
      </c>
      <c r="D113" s="106" t="str">
        <f>IF(F113=1,D71,"Redacted")</f>
        <v>Redacted</v>
      </c>
      <c r="F113" s="17">
        <f>F108*F109</f>
        <v>0</v>
      </c>
      <c r="O113" s="12" t="s">
        <v>554</v>
      </c>
    </row>
    <row r="114" spans="1:15" x14ac:dyDescent="0.3">
      <c r="B114" s="6" t="str">
        <f t="shared" si="27"/>
        <v>Flag:  MY: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SK/Ug/Gzz3YxLjqe2Uj3RcbAmgBahHZ0FNjs8CmDtikY/Ssw/EWaiX67PSEDju7JPzuQ4mX14z1ManIWBQvsbw==" saltValue="JbJCHrJHEdriL1hWKk//1Q==" spinCount="100000" sheet="1" objects="1" scenarios="1"/>
  <conditionalFormatting sqref="D91">
    <cfRule type="cellIs" dxfId="31" priority="32"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3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0"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29"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6" operator="equal">
      <formula>"Error"</formula>
    </cfRule>
    <cfRule type="cellIs" dxfId="18" priority="27"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28"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15F4BA26-9FAD-47FB-8239-964D09CAE64C}">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BEE812B4-BC77-46C5-9238-924BBD2AFAD4}">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37</vt:i4>
      </vt:variant>
    </vt:vector>
  </HeadingPairs>
  <TitlesOfParts>
    <vt:vector size="46" baseType="lpstr">
      <vt:lpstr>Instruction</vt:lpstr>
      <vt:lpstr>#1,2,3</vt:lpstr>
      <vt:lpstr>#5,6</vt:lpstr>
      <vt:lpstr>#7,8,13</vt:lpstr>
      <vt:lpstr>US#9</vt:lpstr>
      <vt:lpstr>BA#10,11</vt:lpstr>
      <vt:lpstr>IS#10,11</vt:lpstr>
      <vt:lpstr>KZ#10,11</vt:lpstr>
      <vt:lpstr>MY#10,11</vt:lpstr>
      <vt:lpstr>AUVMultiple</vt:lpstr>
      <vt:lpstr>AUVsIn</vt:lpstr>
      <vt:lpstr>CountryList</vt:lpstr>
      <vt:lpstr>'BA#10,11'!CountryName</vt:lpstr>
      <vt:lpstr>'IS#10,11'!CountryName</vt:lpstr>
      <vt:lpstr>'KZ#10,11'!CountryName</vt:lpstr>
      <vt:lpstr>'MY#10,11'!CountryName</vt:lpstr>
      <vt:lpstr>CountryTable</vt:lpstr>
      <vt:lpstr>InvestigationNumber</vt:lpstr>
      <vt:lpstr>InvestigationPhase</vt:lpstr>
      <vt:lpstr>InvestigationTitle</vt:lpstr>
      <vt:lpstr>'BA#10,11'!IsoCountryCode</vt:lpstr>
      <vt:lpstr>'IS#10,11'!IsoCountryCode</vt:lpstr>
      <vt:lpstr>'KZ#10,11'!IsoCountryCode</vt:lpstr>
      <vt:lpstr>'MY#10,11'!IsoCountryCode</vt:lpstr>
      <vt:lpstr>Name_Counsel</vt:lpstr>
      <vt:lpstr>Name_InterestedParty</vt:lpstr>
      <vt:lpstr>'#1,2,3'!Print_Area</vt:lpstr>
      <vt:lpstr>'#5,6'!Print_Area</vt:lpstr>
      <vt:lpstr>'#7,8,13'!Print_Area</vt:lpstr>
      <vt:lpstr>'BA#10,11'!Print_Area</vt:lpstr>
      <vt:lpstr>Instruction!Print_Area</vt:lpstr>
      <vt:lpstr>'IS#10,11'!Print_Area</vt:lpstr>
      <vt:lpstr>'KZ#10,11'!Print_Area</vt:lpstr>
      <vt:lpstr>'MY#10,11'!Print_Area</vt:lpstr>
      <vt:lpstr>'US#9'!Print_Area</vt:lpstr>
      <vt:lpstr>'#1,2,3'!Print_Titles</vt:lpstr>
      <vt:lpstr>'#5,6'!Print_Titles</vt:lpstr>
      <vt:lpstr>'#7,8,13'!Print_Titles</vt:lpstr>
      <vt:lpstr>'BA#10,11'!Print_Titles</vt:lpstr>
      <vt:lpstr>'IS#10,11'!Print_Titles</vt:lpstr>
      <vt:lpstr>'KZ#10,11'!Print_Titles</vt:lpstr>
      <vt:lpstr>'MY#10,11'!Print_Titles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2026-02-27T01:47:11Z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